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510" windowWidth="17670" windowHeight="10230" activeTab="0"/>
  </bookViews>
  <sheets>
    <sheet name="Φύλλο4" sheetId="1" r:id="rId1"/>
  </sheets>
  <definedNames/>
  <calcPr fullCalcOnLoad="1"/>
</workbook>
</file>

<file path=xl/sharedStrings.xml><?xml version="1.0" encoding="utf-8"?>
<sst xmlns="http://schemas.openxmlformats.org/spreadsheetml/2006/main" count="675" uniqueCount="320">
  <si>
    <t>ΠΛΗΡΩ-ΘΗΚΕ</t>
  </si>
  <si>
    <t>ΥΠΟΛΟΙΠΑ</t>
  </si>
  <si>
    <t xml:space="preserve">ΕΡΓΑ              </t>
  </si>
  <si>
    <t>ΑΠΟ ΔΗΜΟ ΔΕΣΚΑΤΗΣ</t>
  </si>
  <si>
    <t>ΚΑΤΑΛΟΓΟΣ ΕΡΓΩΝ</t>
  </si>
  <si>
    <t>Α/Α</t>
  </si>
  <si>
    <t>ΠΕΡΙΓΡΑΦΗ ΕΡΓΟΥ</t>
  </si>
  <si>
    <t>ΣΥΝΟΛΟ</t>
  </si>
  <si>
    <t>ΣΥΜΒΑΣΗ</t>
  </si>
  <si>
    <t xml:space="preserve">ΤΡΟΠΟΣ ΕΚΤΕΛΕΣΗΣ </t>
  </si>
  <si>
    <t xml:space="preserve">ΠΡΟΫΠΟ-ΛΟΓΙΣΜΟΣ </t>
  </si>
  <si>
    <t xml:space="preserve">ΑΡΙΘΜΟΣ ΜΕΛΕΤΗΣ </t>
  </si>
  <si>
    <t>ΑΡΧΙΚΗ ΧΡΗΜ/ΣΗ</t>
  </si>
  <si>
    <t>ΠΑΡΑΤΗ-ΡΗΣΕΙΣ</t>
  </si>
  <si>
    <t>ΠΟΣΟ</t>
  </si>
  <si>
    <t>Δημοπρασία</t>
  </si>
  <si>
    <t>Ποσό</t>
  </si>
  <si>
    <t>ΠΟΣΟ:</t>
  </si>
  <si>
    <t>ΤΡΟΠΟΠΟΙΗΣΗ</t>
  </si>
  <si>
    <t>ΤΡΟΠΟ-ΠΟΙΗΣΗΣ</t>
  </si>
  <si>
    <t>ΤΡΟΠΟ-ΠΟΙΗΣΗ</t>
  </si>
  <si>
    <t>ΤΕΛΙΚΑ ΥΠΟΛΟΙΠΑ</t>
  </si>
  <si>
    <t>ΤΡΟΠΟΠΟΙ-ΗΣΗ</t>
  </si>
  <si>
    <t>Περιφέρεια  Δυτικής  Μακεδονίας</t>
  </si>
  <si>
    <t>ΕΡΓΑ ΕΠΤΑ      (ΠΟΕ)</t>
  </si>
  <si>
    <t xml:space="preserve">ΠΗΓΗ ΧΡΗΜ/ΣΗΣ </t>
  </si>
  <si>
    <t>Μελέτες</t>
  </si>
  <si>
    <t>Χρόνος</t>
  </si>
  <si>
    <t>Αποπεράτω-σης</t>
  </si>
  <si>
    <t>ΧΡΟΝΟΣ ΠΕΡΑΙΩ</t>
  </si>
  <si>
    <t>ΣΗΣ</t>
  </si>
  <si>
    <t>Κατασκευή οστεοφυλακίου Τριφυλλίου</t>
  </si>
  <si>
    <t>Δημοπρασία (Σκόδρας &amp; Σια Ο.Ε.)</t>
  </si>
  <si>
    <t>ΠΔΕ  ΣΑΕΠ 041</t>
  </si>
  <si>
    <t xml:space="preserve">Δημοπρασία </t>
  </si>
  <si>
    <t xml:space="preserve">                 2014ΕΠ04100002</t>
  </si>
  <si>
    <t>ΠΟΕ</t>
  </si>
  <si>
    <t>Μελέτη (2) συγκοι-νωνιακών κόμβων στη νέα οδό Δήμη-τρας - Παλιουριάς</t>
  </si>
  <si>
    <t>ΔΗΜΟΥ ΔΕΣΚΑΤΗΣ</t>
  </si>
  <si>
    <t>Ευρώ</t>
  </si>
  <si>
    <t>Αναγγελία πίστωσης</t>
  </si>
  <si>
    <t>Αρ. πρωτ.</t>
  </si>
  <si>
    <t>Επισκευή και συντήρηση Σχολικών κτιρίων</t>
  </si>
  <si>
    <t xml:space="preserve">ΕΡΓΑ ΕΠΙΣΚΕΥΗΣ ΚΑΙ ΣΥΝΤΗΡΗΣΗΣ ΣΧΟΛΙΚΩΝ ΚΤΙΡΙΩΝ  </t>
  </si>
  <si>
    <t>ΔΕΗ</t>
  </si>
  <si>
    <t xml:space="preserve">Γεωτεχνική μελέτη για τη δημιουργία έργου ταμίευσης στη θέση "Παναγιά Λάης" </t>
  </si>
  <si>
    <t>Αρ. απ. Δ.Σ.Τεχν. Προγρ. 192/2016 &amp; Ο.Ε.       /2016</t>
  </si>
  <si>
    <t>Υπουργείο Εσωτερικών</t>
  </si>
  <si>
    <t>Άρθρο 13 Ν 2880/2001</t>
  </si>
  <si>
    <t>ΕΠΙΣΚΕΥΗ ΚΑΙ ΣΥΝΤΗΡΗΣΗ ΣΧΟΛΙΚΩΝ ΚΤΙΡΙΩΝ</t>
  </si>
  <si>
    <t>ΔΑΣΟΧΩΡΙ</t>
  </si>
  <si>
    <t>ΚΑΤΑΚΑΛΗ</t>
  </si>
  <si>
    <t>ΠΑΝΑΓΙΑ</t>
  </si>
  <si>
    <t>ΠΑΛΙΟΥΡΙΑ</t>
  </si>
  <si>
    <t>ΠΔΕ  ΣΑΕ 055</t>
  </si>
  <si>
    <t>Αρχικό Ποσό</t>
  </si>
  <si>
    <t>ΠΡΟΣΤΙΜΟ ΑΝΤΩΣΗ</t>
  </si>
  <si>
    <t>Αποκατάσταση λατομικού χώρου</t>
  </si>
  <si>
    <t>Τσιμεντοστρώσεις δημοτικών δρόμων Δ.Ε. Δεσκάτης</t>
  </si>
  <si>
    <t>ΠΑΡΑΣΚΕΥΗ</t>
  </si>
  <si>
    <t>ΚΑΡΠΕΡΟ</t>
  </si>
  <si>
    <t>ΔΗΜΗΤΡΑ</t>
  </si>
  <si>
    <t>ΤΡΙΚΟΚΚΙΑ</t>
  </si>
  <si>
    <t>ΤΡΙΦΥΛΛΙ</t>
  </si>
  <si>
    <t>Εργασίες επισκευής σχολικών κτιρίων</t>
  </si>
  <si>
    <t>Αρ. πρωτ.:</t>
  </si>
  <si>
    <t xml:space="preserve">ΑΡΧΙΚΗ </t>
  </si>
  <si>
    <t>ΧΡΗΜ/ΣΗ</t>
  </si>
  <si>
    <t>ΤΡΟΠΟΣ</t>
  </si>
  <si>
    <t xml:space="preserve"> ΕΚΤΕΛΕΣΗΣ </t>
  </si>
  <si>
    <t>ΠΡΟΫΠΟ-</t>
  </si>
  <si>
    <t xml:space="preserve">ΛΟΓΙΣΜΟΣ </t>
  </si>
  <si>
    <t xml:space="preserve">ΑΡΙΘΜΟΣ </t>
  </si>
  <si>
    <t xml:space="preserve">ΜΕΛΕΤΗΣ </t>
  </si>
  <si>
    <t>ΤΡΟΠΟ-</t>
  </si>
  <si>
    <t>ΠΟΙΗΣΗ</t>
  </si>
  <si>
    <t>Προμήθεια ηλιακών θερμοσιφώνων κλπ για τα γήπεδα</t>
  </si>
  <si>
    <t>Προγραμματική σύμβαση Δήμου Δεσκάτης-Δήμου Γρεβενών - Περιφέρεια</t>
  </si>
  <si>
    <t>Αρ. απ. 77/2017</t>
  </si>
  <si>
    <t xml:space="preserve">Αρ. απόφ.  Τροπ. 186/2017, και 228/2017 </t>
  </si>
  <si>
    <t>Νέο έργο</t>
  </si>
  <si>
    <t>Συνεχιζόμενο</t>
  </si>
  <si>
    <t xml:space="preserve">Υπόλοιπα </t>
  </si>
  <si>
    <t>Περαίωσης</t>
  </si>
  <si>
    <t>ΧΡΟΝΟΣ Περαίωσης</t>
  </si>
  <si>
    <t>Προμήθεια</t>
  </si>
  <si>
    <t>ΧΡΗΜΑΤΟ-ΔΟΤΗΣΗ</t>
  </si>
  <si>
    <t>ΣΥΝΕΧΙΖΟΜΕΝΟ  (Αρ. Απ. 12/2018)</t>
  </si>
  <si>
    <t xml:space="preserve">Ανακατασκευή στέγης βοηθητικών χώρων παλαιών σφαγείων </t>
  </si>
  <si>
    <t>Ανάπλαση υφιστάμενου χώρου αναψυχής στη θέση ''Γάβρος'' Δ.Ε. Δεσκάτης Δήμου  Δεσκάτης</t>
  </si>
  <si>
    <t>Κατασκευή γηπέδου ποδοσφαίρου 5x5 στο Καρπερό</t>
  </si>
  <si>
    <t xml:space="preserve">Κατασκευή γηπέδου ποδοσφαίρου 5x5 στη θέση του υπάρχοντος γηπέδου    καλαθοσφαίρισης στον οικισμό Δήμητρας </t>
  </si>
  <si>
    <t xml:space="preserve">Ηλεκτροδότηση Ι.Μ. Αγίας Ευαγγελίστριας     </t>
  </si>
  <si>
    <t>Διαμόρφωση περιβάλλοντος χώρου &amp; περίφραξη Πνευματικού Κέντρου Παλιουριάς</t>
  </si>
  <si>
    <r>
      <t>Ασφαλτόστρωση δρόμου από διασταύρωση προς Παλιοπαναγιά</t>
    </r>
    <r>
      <rPr>
        <sz val="8"/>
        <color indexed="8"/>
        <rFont val="Times New Roman"/>
        <family val="1"/>
      </rPr>
      <t xml:space="preserve"> </t>
    </r>
  </si>
  <si>
    <t>Κατασκευή φρεατίων και επέκταση νεκροταφείου</t>
  </si>
  <si>
    <t xml:space="preserve">Νέο έργο  </t>
  </si>
  <si>
    <t>Επιχειρησιακό πρόγραμμα Περιφέρεια Δυτικής Μακεδονίας "ΕΣΠΑ 2014 - 2020"</t>
  </si>
  <si>
    <t xml:space="preserve">ΦΙΛΟΔΗΜΟΣ ΙΙ" </t>
  </si>
  <si>
    <t>Προμήθεια προκατασκευασμένου ναϊσκου στην Τ.Κ. Παλιουριάς Δήμου Δεσκάτης</t>
  </si>
  <si>
    <t>Προμήθεια προκατασκευασμένου ναΐσκου στο Καρπερό Δήμου Δεσκάτης</t>
  </si>
  <si>
    <t>LEADER</t>
  </si>
  <si>
    <t>Π.Ο.Ε. &amp;</t>
  </si>
  <si>
    <t xml:space="preserve">Μελέτη αξιοποίησης του παλαιού Παιδικού Σταθμού </t>
  </si>
  <si>
    <t>Μελέτη μικρών γεωφραγμάτων αναχαίτησης πλημμυρικών φαινομένων - Αντιπλημμυρική προστασία</t>
  </si>
  <si>
    <t>Επιχειρησιακό πρόγραμμα "Δυτικής Μακεδονίας"</t>
  </si>
  <si>
    <t>Άξονας προτεραιό-τητας  4</t>
  </si>
  <si>
    <t>Ε.Τ.Π.Α</t>
  </si>
  <si>
    <t xml:space="preserve">Άξονας προτεραιότητας: Υποστήριξη της μετάβασης προς μία οικονομία χαμηλών εκπομπών διοξειδίου του άνθρακα σε όλους τους τομείς   </t>
  </si>
  <si>
    <t xml:space="preserve">                     Τίτλος:                                                   Δράσεις βελτίωσης της ενεργειακής απόδοσης των Δημοσίων κτιρίων (Σχολικά κτίρια)</t>
  </si>
  <si>
    <t>ΕΝΕΡΓΕΙΑΚΗ ΑΝΑΒΑΘΜΙΣΗ 1ου ΔΗΜΟΤΙΚΟΥ ΔΕΣΚΑΤΗΣ</t>
  </si>
  <si>
    <t>45/2018</t>
  </si>
  <si>
    <t>ΕΝΕΡΓΕΙΑΚΗ ΑΝΑΒΑΘΜΙΣΗ 1ου ΝΗΠΙΑΓΩΓΕΙΟΥ ΔΕΣΚΑΤΗΣ</t>
  </si>
  <si>
    <t>46/2018</t>
  </si>
  <si>
    <t>ΕΝΕΡΓΕΙΑΚΗ ΑΝΑΒΑΘΜΙΣΗ 2ου ΔΗΜΟΤΙΚΟΥ ΔΕΣΚΑΤΗΣ</t>
  </si>
  <si>
    <t>47/2018</t>
  </si>
  <si>
    <t>ΕΝΕΡΓΕΙΑΚΗ ΑΝΑΒΑΘΜΙΣΗ 2ου ΝΗΠΙΑΓΩΓΕΙΟΥ ΔΕΣΚΑΤΗΣ</t>
  </si>
  <si>
    <t>48/2018</t>
  </si>
  <si>
    <t>ΕΝΕΡΓΕΙΑΚΗ ΑΝΑΒΑΘΜΙΣΗ ΓΥΜΝΑΣΙΟΥ ΔΕΣΚΑΤΗΣ</t>
  </si>
  <si>
    <t>49/2018</t>
  </si>
  <si>
    <t>ΕΝΕΡΓΕΙΑΚΗ ΑΝΑΒΑΘΜΙΣΗ ΓΥΜΝΑΣΙΟΥ ΚΑΡΠΕΡΟΥ</t>
  </si>
  <si>
    <t>50/2018</t>
  </si>
  <si>
    <t>ΕΝΕΡΓΕΙΑΚΗ ΑΝΑΒΑΘΜΙΣΗ ΔΗΜΟΤΙΚΟΥ ΣΧΟΛΕΙΟΥ ΔΗΜΗΤΡΑΣ</t>
  </si>
  <si>
    <t>51/2018</t>
  </si>
  <si>
    <t>ΕΝΕΡΓΕΙΑΚΗ ΑΝΑΒΑΘΜΙΣΗ ΔΗΜΟΤΙΚΟΥ ΣΧΟΛΕΙΟΥ ΚΑΡΠΕΡΟΥ</t>
  </si>
  <si>
    <t>52/2018</t>
  </si>
  <si>
    <t>ΕΝΕΡΓΕΙΑΚΗ ΑΝΑΒΑΘΜΙΣΗ ΕΠΑΛ ΔΕΣΚΑΤΗΣ</t>
  </si>
  <si>
    <t>53/2018</t>
  </si>
  <si>
    <t>ΕΝΕΡΓΕΙΑΚΗ ΑΝΑΒΑΘΜΙΣΗ ΛΥΚΕΙΟΥ ΔΕΣΚΑΤΗΣ</t>
  </si>
  <si>
    <t>54/2018</t>
  </si>
  <si>
    <t>ΕΝΕΡΓΕΙΑΚΗ ΑΝΑΒΑΘΜΙΣΗ ΝΗΠΙΑΓΩΓΕΙΟΥ ΔΗΜΗΤΡΑΣ</t>
  </si>
  <si>
    <t>55/2018</t>
  </si>
  <si>
    <t>ΥΠΟΛΟΙΠΑ ΑΠΌ ΣΥΜΒΑΣΗ</t>
  </si>
  <si>
    <t>89/2018</t>
  </si>
  <si>
    <t xml:space="preserve">Συνοπτικός Διαγωνισμός </t>
  </si>
  <si>
    <t>86/2018</t>
  </si>
  <si>
    <t>20/2018</t>
  </si>
  <si>
    <t>72/2013</t>
  </si>
  <si>
    <t>Αρ. απ. Δ.Σ. Τεχν. Προγρ.    281/2018 &amp; Ο.Ε.  180/2018 &amp; 241/8.109/15-11-2018 Απ. Δημάρχου</t>
  </si>
  <si>
    <t>ΤΕΧΝΙΚΟ ΠΡΟΓΡΑΜΜΑ ΣΑΤΑ ΠΟΕ</t>
  </si>
  <si>
    <t>ΣΑΤΑ        ΠΟΕ</t>
  </si>
  <si>
    <t>Μελέτη ανάπλασης χώρου στην θέση Αγ.  Αθανάσιος Καρπερού</t>
  </si>
  <si>
    <t>ΕΝΕΡΓΕΙΑΚΗ ΑΝΑΒΑΘΜΙΣΗ ΚΛΕΙΣΤΟΥ ΓΥΜΝΑΣΤΗΡΙΟΥ  ΔΕΣΚΑΤΗΣ</t>
  </si>
  <si>
    <t>Ανάθεση (ΕΨΙΛΟΝ ΜΟΝΟΠΡΟ-ΣΩΠΗ ΙΚΕ)</t>
  </si>
  <si>
    <t>Αρ. απ. Δ.Σ. τροποπ. Τεχνικού Προγρ. 203/2019 &amp; Απόφαση Δημάρχου131/2019 &amp; αρ. πρωτ. Σύμβασης 5992/2019</t>
  </si>
  <si>
    <t xml:space="preserve">Αρ. απόφ.  Τροπ. 50/2019 </t>
  </si>
  <si>
    <t>Επιχειρησιακό πρόγραμμα "Υποδομές μεταφορών, Περιβάλλον και Αειφόρος Ανάπτυξη"</t>
  </si>
  <si>
    <t>Άξονας προτεραιό-τητας  10</t>
  </si>
  <si>
    <t>Εφαρμογή Στρατηγικών Επίτευξης Χαμηλών Εκπομπών Διοξειδίου του Άνθρακα με έμφαση στις αστικές περιοχές</t>
  </si>
  <si>
    <t xml:space="preserve">                     Τίτλος:   Ενεργειακή αναβάθμιση Δημοσίων κτηρίων-Δράσεων ενεργειακής Αναβάθμισης και Εξοικονόμησης Ενέργειας (ΕΞΕ) και Αξιοποίησης Ανανεώσιιμων Πηγών Ενέργειας (ΑΠΕ) σε Αθλητικές εγκαταστάσεις</t>
  </si>
  <si>
    <t xml:space="preserve">Αρ. απόφ.  Τροπ. 83/2018 </t>
  </si>
  <si>
    <t>Αρ. πρωτ. Πρόσκλησης: 40411/2-8-2018</t>
  </si>
  <si>
    <t>Άξονας προτεραιότητας: " Δράσεις για την βελτίωση της αγροτικής οδοποιϊας"</t>
  </si>
  <si>
    <t>Υπ΄αρ. 40411/2-8-2018 έγγραφο Υπ. Εσωτερικών-Τμήμα Αναπτυξιακών προγραμμάτων &amp; διαχείρισης Π.Δ.Ε. (Ένταξη πράξης στο πρόγραμμα "ΦΙΛΟΔΗΜΟΣ  ΙV"</t>
  </si>
  <si>
    <t>Τίτλος: "Βελτίωση της πρόσβασης σε γεωργική γη και κτηνοτροφικές εκμεταλλεύσεις"</t>
  </si>
  <si>
    <t>ΔΡΑΣΕΙΣ ΓΙΑ ΤΗΝ ΒΕΛΤΙΩΣΗ ΤΗΣ ΑΓΡΟΤΙΚΗΣ ΟΔΟΠΟΙΪΑΣ (Βελτίωση της πρόσβασης σε γεωργική γη και κτηνοτροφικές εκμεταλλεύσεις</t>
  </si>
  <si>
    <t>136/2018</t>
  </si>
  <si>
    <t>Αρ. πρωτ. Πρόσκλησης: 2225/14-01-2019</t>
  </si>
  <si>
    <t xml:space="preserve">ΦΙΛΟΔΗΜΟΣ ΙI" </t>
  </si>
  <si>
    <t>111/2018</t>
  </si>
  <si>
    <t xml:space="preserve">Ποσό: </t>
  </si>
  <si>
    <t>Μελέτες  επέκτασης αρδευτικου στο  “Ράτσινο”</t>
  </si>
  <si>
    <t>Βελτιωση προσβασης ΑΜΕΑ στα δημοτικά καταστήματα</t>
  </si>
  <si>
    <t>Μελέτη οικιστικης αναβαθμισης Δήμου Δεσκάτης</t>
  </si>
  <si>
    <t>Αποκατάσταση λειτουργικότητας του οδοστρώματος αγροτικών δρόμων Δ.Ε. Δεσκάτης (προς Μέλοβο)</t>
  </si>
  <si>
    <t>Παλαιά σφαγεία αποπεράτωση</t>
  </si>
  <si>
    <t>Ποσό: 139.000,00</t>
  </si>
  <si>
    <t>Υπ΄αρ. 4748/20-2-2018 έγγραφο Υπ. Εσωτερικών-Τμήμα Αναπτυξιακών προγραμμάτων &amp; διαχείρισης Π.Δ.Ε. (Πρόγραμμα ενίσχυσης Δήμων)</t>
  </si>
  <si>
    <t>ΠΡΟΓΡΑΜΜΑ ΕΝΙΣΧΥΣΗΣ ΔΗΜΩΝ</t>
  </si>
  <si>
    <t xml:space="preserve">ΤΡΟΠΟΣ  ΕΚΤΕΛΕΣΗΣ </t>
  </si>
  <si>
    <t>Εργασίες βελτίωσης-ανακαίνισης ανοικτών γηπέδων Δεσκάτης</t>
  </si>
  <si>
    <t>Ποσό: 600.000,00</t>
  </si>
  <si>
    <t>ΠΡΟΓΡΑΜΜΑ ΑΓΡΟΤΙΚΗΣ ΑΝΑΠΤΥΞΗΣ ΤΗΣ ΕΛΛΑΔΑΣ  2014-2020</t>
  </si>
  <si>
    <t>ΜΕΤΡΟ 19: «ΤΟΠΙΚΗ ΑΝΑΠΤΥΞΗ ΜE ΠΡΩΤΟΒΟΥΛΙΑ ΤΟΠΙΚΩΝ ΚΟΙΝΟΤΗΤΩΝ (CLLD) – LEADER» ΠΑΑ 2014 -2020</t>
  </si>
  <si>
    <t>ΥΠΟΜΕΤΡΟ 19.2: «Στήριξη υλοποίησης δράσεων των στρατηγικών τοπικής ανάπτυξης με πρωτοβουλία τοπικών κοινοτήτων (CLLD/LEADER)»</t>
  </si>
  <si>
    <t>Περίφραξη γύρω από το φράγμα ύδρευσης στην Δ.Κ. Δεσκάτης</t>
  </si>
  <si>
    <t>109/2018</t>
  </si>
  <si>
    <t xml:space="preserve">ΔΡΑΣΗ 19.2.4: «ΒΑΣΙΚΕΣ ΥΠΗΡΕΣΙΕΣ &amp; ΑΝΑΠΛΑΣΗ ΧΩΡΙΩΝ ΣΕ ΑΓΡΟΤΙΚΕΣ ΠΕΡΙΟΧΕΣ» </t>
  </si>
  <si>
    <t>Άξονας προτεραιότητας:"Διαφύλαξη και προστασία του περιβάλλοντος και προώθηση της αποδοτικότητας των πόρων"</t>
  </si>
  <si>
    <t>Πράξη: "ΣΧΕΔΙΑ ΑΣΦΑΛΕΙΑΣ ΝΕΡΟΥ ΔΗΜΟΥ ΔΕΣΚΑΤΗΣ</t>
  </si>
  <si>
    <t>Αρ. πρωτ. 2442/29-07-2020</t>
  </si>
  <si>
    <t>Δράσεις προστασίας, παρακολούθησης και διαχείρησης υδατικών σωμάτων</t>
  </si>
  <si>
    <t>Αρ. πρωτ. 2399/28-07-2020</t>
  </si>
  <si>
    <r>
      <rPr>
        <b/>
        <sz val="7"/>
        <rFont val="Arial"/>
        <family val="2"/>
      </rPr>
      <t>Δράσεις προστασίας, παρακολούθησης και διαχείρησης υδατικών σωμάτων:</t>
    </r>
    <r>
      <rPr>
        <sz val="7"/>
        <rFont val="Arial"/>
        <family val="2"/>
      </rPr>
      <t xml:space="preserve"> Υδρογεωλογική μελέτη, καθορισμός ζωνών προστασίας υπόγειων υδατικών συστημάτων</t>
    </r>
  </si>
  <si>
    <r>
      <rPr>
        <b/>
        <sz val="7"/>
        <rFont val="Arial"/>
        <family val="2"/>
      </rPr>
      <t>Δράσεις προστασίας, παρακολούθησης και διαχείρησης υδατικών σωμάτων:</t>
    </r>
    <r>
      <rPr>
        <sz val="7"/>
        <rFont val="Arial"/>
        <family val="2"/>
      </rPr>
      <t xml:space="preserve"> Καταγραφή υφιστάμενης  κατάστασης  - Σχέδιο ασφάλειας νερού - Αξιολόγηση του σχεδίου ασφάλειας νερού - Αναθεώεηση του σχεδίου ασφάλειας και σύνταξη τελικής έκθεσης</t>
    </r>
  </si>
  <si>
    <t>ΕΠΙΣΚΕΥΗ ΚΑΙ ΣΥΝΤΗΡΗΣΗ ΣΧΟΛΙΚΩΝ ΚΤΙΡΙΩΝ -</t>
  </si>
  <si>
    <t>Συντήρηση και επισκευή ηλεκτραντλιών στις δεξαμενές Δήμου Δεσκάτης</t>
  </si>
  <si>
    <t>Κάλυψη έργων</t>
  </si>
  <si>
    <t>ΠΥΡΟΠΡΟΣΤΑΣΙΑ</t>
  </si>
  <si>
    <t>Συντήρηση δρόμων όδευσης σε δασικές εκτάσεις</t>
  </si>
  <si>
    <t>ΠΡΟΓΡΑΜΜΑ ΤΡΙΤΣΗΣ</t>
  </si>
  <si>
    <t>2001ΣΕ5500002</t>
  </si>
  <si>
    <t>Αρ. απ. 78723/18-11-2020</t>
  </si>
  <si>
    <t>ΥΠΟΥΡΓΕΙΟ ΕΣΩΤΕΡΙΚΩΝ</t>
  </si>
  <si>
    <t>ΥΠΟΥΡΓΕΙΟ ΕΣΩΤΕΡΙΚΩΝ ΓΕΝ. Δ/ΝΣΗ ΟΙΚΟΝ/ΚΩΝ Τ.Α. &amp; Α.Π.</t>
  </si>
  <si>
    <t>Δ/ΝΣΗ ΟΙΚΟΝ. &amp; ΑΝΑΠΤ.  ΠΟΛΙΤΙΚΗΣ ΤΜΗΜΑ ΑΝΑΠΤ. ΠΡΟΓΡ. &amp; ΔΙΑΧΕΙΡΗΣΗΣ ΠΔΕ</t>
  </si>
  <si>
    <t>Εκτέλεση εργασιών  για την αντιμετώπιση του φαινομένου της λειψυδρίας</t>
  </si>
  <si>
    <t>Εκτέλεση εργασιών από τους ΟΤΑ της χώρας για την αντιμετώπιση του φαινομένου της λειψυδρίας</t>
  </si>
  <si>
    <t>Κατασκευή υπαίθριου θεάτρου, χώρου στάθμευσης επισκεπτών και διαμόρφωση χώρου δτο πάρκο Δεσκάτης</t>
  </si>
  <si>
    <t>Μελέτες  γεωφραγματος (ΛΑH)</t>
  </si>
  <si>
    <t>Μελέτες  γεωφραγματος (Βουτανα)</t>
  </si>
  <si>
    <t>Τοιχίο συγκράτησης πρανών δρόμου στον οικισμό Γηλόφου</t>
  </si>
  <si>
    <t>Περίφραξη νεκροταφείου Άνοιξης</t>
  </si>
  <si>
    <t>Μελέτη για την ανόρυξη δεύτερης υδρευτικής γεώτρησης στην Τ.Κ Παλιουριάς</t>
  </si>
  <si>
    <t>Επισκευές δικτύων αποχέτευσης Δ.Ε. Χασίων</t>
  </si>
  <si>
    <t>Κατασκευή πεζοδρομίων στην Άνοιξη</t>
  </si>
  <si>
    <t xml:space="preserve">Κατασκευή σωληνωτών οχετών οικισμού Άνοιξης </t>
  </si>
  <si>
    <t xml:space="preserve">1η </t>
  </si>
  <si>
    <t xml:space="preserve">2η </t>
  </si>
  <si>
    <t xml:space="preserve">3η </t>
  </si>
  <si>
    <t xml:space="preserve">4η </t>
  </si>
  <si>
    <t xml:space="preserve">5η </t>
  </si>
  <si>
    <t xml:space="preserve">6η </t>
  </si>
  <si>
    <t xml:space="preserve">7η </t>
  </si>
  <si>
    <t xml:space="preserve">8η </t>
  </si>
  <si>
    <t xml:space="preserve">9η </t>
  </si>
  <si>
    <t xml:space="preserve">10η </t>
  </si>
  <si>
    <t xml:space="preserve">11η </t>
  </si>
  <si>
    <t xml:space="preserve">12η </t>
  </si>
  <si>
    <t>ΣΥΝΟΛΟ ΣΑΤΑ ΠΟΕ</t>
  </si>
  <si>
    <t>Κατασκευή τσιμεντένιου διαδρόμου και πεζοδρομίου στον Αγ.Αθανάσιο και στο διοικητήριο Καρπερού</t>
  </si>
  <si>
    <t>Σπασίματα αγωγών ύδρευσης Δ.Ε. Δεσκάτης</t>
  </si>
  <si>
    <t>Μελέτη για την «ΑΝΟΡΥΞΗ ΥΔΡΕΥΤΙΚΗΣ ΓΕΩΤΡΗΣΗΣ ΠΑΛΙΟΥΡΙΑΣ ΔΗΜΟΥ ΔΕΣΚΑΤΗΣ»</t>
  </si>
  <si>
    <t>ΑΡΧΙΚΟ Ποσό: 25152,90</t>
  </si>
  <si>
    <t xml:space="preserve">ΥΠΟΛΟΙΠΑ: </t>
  </si>
  <si>
    <t>Άξονας προτεραιότητας: Διαφύλαξη και προστασία του περιβάλλοντος και προώθηση της αποδοτικότητας των πόρων</t>
  </si>
  <si>
    <t>Άξονας προτεραιό-τητας : 06</t>
  </si>
  <si>
    <t xml:space="preserve">                     Τίτλος: ΕΡΓΑ ΕΠΕΚΤΑΣΗΣ ΚΑΙ ΑΝΑΒΑΘΜΙΣΗΣ ΥΠΟΔΟΜΩΝ ΥΔΡΕΥΣΗΣ ΓΙΑ ΤΗΝ ΕΞΑΣΦΑΛΙΣΗ ΤΗΣ ΕΠΑΡΚΕΙΑΣ ΤΟΥ ΝΕΡΟΥ ΤΗΣ ΠΟΛΗΣ ΤΗΣ ΔΕΣΚΑΤΗΣ                                                 </t>
  </si>
  <si>
    <t xml:space="preserve">ΕΡΓΑ ΕΠΕΚΤΑΣΗΣ ΚΑΙ ΑΝΑΒΑΘΜΙΣΗΣ ΥΠΟΔΟΜΩΝ ΥΔΡΕΥΣΗΣ ΓΙΑ ΤΗΝ ΕΞΑΣΦΑΛΙΣΗ ΤΗΣ ΕΠΑΡΚΕΙΑΣ ΤΟΥ ΝΕΡΟΥ ΤΗΣ ΠΟΛΗΣ ΤΗΣ ΔΕΣΚΑΤΗΣ  </t>
  </si>
  <si>
    <t>32/2020</t>
  </si>
  <si>
    <t>Κατακευή γέφυρας στη θέση "Άγιος Παντελεήμονας-Παλιογκορτσιά</t>
  </si>
  <si>
    <t xml:space="preserve">                 2020ΕΠ04100016</t>
  </si>
  <si>
    <t>Προγραμματική σύμβαση Περιφέρεια-Περιφερειακή Ενότητα Γρεβενών-Δήμου Δεσκάτης</t>
  </si>
  <si>
    <t>Αρ. απ. 287/2020</t>
  </si>
  <si>
    <t>Βελτίωση πρόσβασης σταβλικών και βιομηχανικών εγκαταστάσεων Δεσκάτης Α΄ΦΑΣΗ-ΔΙΚΑΙΟΥΧΟΣ ΔΗΜΟΣ ΔΕΣΚΑΤΗΣ</t>
  </si>
  <si>
    <t>Νέο έργο-ΠΕ ΓΡΕΒΕΝΩΝ</t>
  </si>
  <si>
    <t>Ολοκλήρωση ημιτελών αποδυτηρίων γηπέδου Τριφυλλίου</t>
  </si>
  <si>
    <t>Απόφαση ένταξης: ΥΠΕΝ/ΔΝΠ/46496/2555/13-05-2021 ΥΠΕΝ/Δ/ΣΗ ΠΡΟΣΤΑΣΙΑΣ ΔΑΣΩΝ</t>
  </si>
  <si>
    <t xml:space="preserve">Αρ.  Πρωτ. Έγκρ.: </t>
  </si>
  <si>
    <t>Βελτίωση βατότητας δασικού δικτύου αντιπυρικής προστασίας Δημοτικού Δάσους Καρπερού</t>
  </si>
  <si>
    <t>96/2020</t>
  </si>
  <si>
    <t>Δ/ΝΣΗ ΣΥΝΤΟΝΙΣΜΟΥ ΚΑΙ ΕΠΙΘΕΩΡ. ΔΑΣΩΝ/ΑΠΟΚΕΝΤΡΩΜΕΝΗ</t>
  </si>
  <si>
    <t>Υποβολή πρότασης στο πρόγραμμα ΑΓΡΟΤΙΚΗΣ ΑΝΑΠΤΥΞΗΣ 2014-2020</t>
  </si>
  <si>
    <t>ΑΠΟΚΕΝΤΡΩΜΕΝΗ ΔΙΟΙΚΗΣΗ ΗΠΕΙΡΟΥ-ΔΥΤ. ΜΑΚΕΔΟΝΙΑΣ</t>
  </si>
  <si>
    <t>ΠΔΕ  ΣΑΕΠ 541</t>
  </si>
  <si>
    <t xml:space="preserve">                 2014ΕΠ54100003</t>
  </si>
  <si>
    <t>Αρ. απ. 204209/30-12-2021</t>
  </si>
  <si>
    <t>Επισκευές-συντηρήσεις σε σχολικά κτίρια του Δήμου Δεσκάτης έτους 2022</t>
  </si>
  <si>
    <t>Επέκταση δικτύου ύδρευσης στάβλων και αγροτικών αποθηκών, λόγω λειψυδρίας, ΔΕ Χασίων</t>
  </si>
  <si>
    <t>Επέκταση δικτύου ύδρευσης στάβλων και αγροτικών αποθηκών, λόγω λειψυδρίας, ΔΕ Δεσκάτης</t>
  </si>
  <si>
    <t>Επισκευή και συντήρηση δημοτικών δρόμων</t>
  </si>
  <si>
    <t>38/2018</t>
  </si>
  <si>
    <t>Επισκευή -συντήρηση πλατείας Παλιουριάς</t>
  </si>
  <si>
    <t>Επισκευή -συντήρηση πλατείας Καρπερού</t>
  </si>
  <si>
    <t>Συντήρηση πρώην Δημοτικού Σχολείου Τρικοκκιάς</t>
  </si>
  <si>
    <t>Βελτίωση χώρου νεκροταφείου Δήμητρας - Κατασκευή βρύσης  Κολούσια, κιόσκι  Καραλή</t>
  </si>
  <si>
    <t>Επέκταση αγωγού ύδρευσης Τ.Κ. Παρασκευής</t>
  </si>
  <si>
    <t>Επισκευή στέγης Σχολείου Τριφυλλίου- Συντήρηση εσωτ. - εξω.  Χώρου</t>
  </si>
  <si>
    <t>Συντήρηση βελτίωση χώρων πλατείας Δασοχωρίου - τσιμεντόστρωση αύλειου χώρου Νηπιαγωγείου</t>
  </si>
  <si>
    <t>Βελτίωση χώρου νεκροταφείου Κατάκαλης</t>
  </si>
  <si>
    <t xml:space="preserve">Διαμόρφωση χώρου ποτίστρας στη θέση ΛΑΗ και λοιπές οικοδομικές κατασκευές </t>
  </si>
  <si>
    <t>Αποκατάσταση φθορών οδοστρώματος από σπασίματα αγωγών ύδρευσης Δήμου Δεσκάτης</t>
  </si>
  <si>
    <t>Αποκατάσταση υδρομάστευσης φράγματος ύδρευσης</t>
  </si>
  <si>
    <t>Κατασκευή μνημείων γενοκτονίας των Ποντίων και Πεσόντων</t>
  </si>
  <si>
    <t>Εσωτερική οδοποιία Καρπερού-Δήμητρας</t>
  </si>
  <si>
    <t>Επισκευή -συντήρηση πλατείας Παναγιάς και αύλειου χώρου σχολείου</t>
  </si>
  <si>
    <t>Σ. Α. Τ. Α.   2023</t>
  </si>
  <si>
    <t>ΤΕΧΝΙΚΟ ΠΡΟΓΡΑΜΜΑ 2023</t>
  </si>
  <si>
    <t>ΣΑΤΑ         2023</t>
  </si>
  <si>
    <t>ΔΗΜΟΣ ΔΕΣΚΑΤΗΣ</t>
  </si>
  <si>
    <t xml:space="preserve">Σ. Α. Τ. Α.   2022 &amp;  </t>
  </si>
  <si>
    <t>ΣΑΤΑ 2022</t>
  </si>
  <si>
    <t>Ασφαλτοστρώσεις δημοτικών δρόμων Δ.Ε. Δεσκάτης</t>
  </si>
  <si>
    <t>Συντήρηση Αγροτικής οδοποιίας Δ.Ε. ΧΑΣΙΩΝ</t>
  </si>
  <si>
    <t xml:space="preserve">Επισκευή οδικού δικτύου με έτοιμο ασφαλτόμιγμα Δήμου Δεσκάτης </t>
  </si>
  <si>
    <t>Ασφαλτοστρώσεις δημοτικών δρόμων Δ.Ε. ΧΑΣΙΩΝ</t>
  </si>
  <si>
    <t>Τεχνικά εργα Δ.Ε.ΔΕΣΚΑΤΗΣ</t>
  </si>
  <si>
    <t>Τεχνικά έργα Δ.Ε. ΧΑΣΙΩΝ</t>
  </si>
  <si>
    <t>Συντήρηση Αγροτικής οδοποιίας Δ.Ε. ΔΕΣΚΑΤΗΣ</t>
  </si>
  <si>
    <t>Αναβάθμιση ηλεκτρολογικών πινάκων σχολικών κτιρίων Δ.Ε. ΔΕΣΚΑΤΗΣ</t>
  </si>
  <si>
    <t>Αναβάθμιση ηλεκτρολογικών πινάκων σχολικών κτιρίων Δ.Ε. ΧΑΣΙΩΝ</t>
  </si>
  <si>
    <t xml:space="preserve">Σπασίματα αγωγών ύδρευσης Δ.Ε. Χασίων
</t>
  </si>
  <si>
    <t>Μελέτες στατικής επάρκειας Δημοτικών κτιρίων</t>
  </si>
  <si>
    <t>Διαμόρφωση αίθουσας δημοτικού συμβουλίου</t>
  </si>
  <si>
    <t>Προμήθεια και αναβάθμιση παιδικών χαρών Δήμου Δεσκάτης</t>
  </si>
  <si>
    <t>ΠΡΑΣΙΝΟ ΤΑΜΕΙΟ</t>
  </si>
  <si>
    <t>ΧΡΟΝΟΣ ΑΠΟΠΕΡΑΤΩΣΗΣ</t>
  </si>
  <si>
    <t>1517/26-02-2021</t>
  </si>
  <si>
    <t>Πρόσκληση στο ΟΠΣΑΑ με κωδικό</t>
  </si>
  <si>
    <t>Υποβολή πρότασης στο πρόγραμμα Αγροτικής Ανάπτυξης</t>
  </si>
  <si>
    <t>ΠΑΑ</t>
  </si>
  <si>
    <t>Αρ.  Πρωτ. Έγκρ.: 4129/29-9-2022</t>
  </si>
  <si>
    <t>Υπ. Αγροτ. Ανάπτυξης-  Ειδική Υπηρεσία Διαχείρησης ΠΑΑ</t>
  </si>
  <si>
    <t>Βελτίωση αγροτικής οδοποιίας Δήμου Δεσκάτης</t>
  </si>
  <si>
    <t>02_2022</t>
  </si>
  <si>
    <t>Υπ. Αγροτ. Ανάπτυξης</t>
  </si>
  <si>
    <t>ΥΠΕΣ</t>
  </si>
  <si>
    <t>Αρ.  Πρωτ. Έγκρ.:25127/15-4-2022</t>
  </si>
  <si>
    <t xml:space="preserve">ΧΡΗΜΑΤΟΔΟΤΗΣΗ ΔΗΜΩΝ ΚΑΙ ΔΕΥΑ ΤΗΣ ΧΩΡΑΣ ΓΙΑ ΤΗΝ ΠΡΟΛΗΨΗ </t>
  </si>
  <si>
    <t>ΚΑΙ ΑΝΤΙΜΕΤΩΠΙΣΗ ΖΗΜΙΩΝ ΚΑΙ ΚΑΤΑΣΤΡΟΦΩΝ ΠΟΥ ΠΡΟΚΑΛΟΥΝΤΑΙ</t>
  </si>
  <si>
    <t xml:space="preserve">ΑΠΌ ΘΕΟΜΗΝΙΕΣ </t>
  </si>
  <si>
    <t>ΣΑΕ 055</t>
  </si>
  <si>
    <t>Κατασκευή αγωγού αποχέτευσης Τ.Κ. Καρπερού και Τ.Κ. Παρασκευής</t>
  </si>
  <si>
    <t>09_2022</t>
  </si>
  <si>
    <t>Εκπόνηση μελέτης αναβάθμισης του εσωτερικού δικτύου ύδρευσης της πόλης της Δεσκάτης</t>
  </si>
  <si>
    <t>Αποκατάσταση χωματόδρομων και αγροτικών δρόμων από τις ζημιές που προκλήθηκαν από τις ισχυρές βροχοπτώσεις των 6-7/2022</t>
  </si>
  <si>
    <t>Μελέτη αγροτικής οδοποίας Δήμου Δεσκάτης</t>
  </si>
  <si>
    <t>ΑΡΧΙΚΗ ΧΡΗΜΑΤΟΔΟΤΗΣΗ</t>
  </si>
  <si>
    <t>Μελέτη ενεργειακής απόδοσης Κλ. Γυμναστηρίου Δεσκάτης</t>
  </si>
  <si>
    <t>ΠΡΟΓΡΑΜΜΑ ΑΝΤΩΝΗΣ ΤΡΙΤΣΗΣ</t>
  </si>
  <si>
    <t>14575/24-07-2020</t>
  </si>
  <si>
    <t>Άξονας προτεραιότητας: " Ποιότητα ζωής και εύρυθμη λειτουργία των πόλεων, της υπαίθρου και των οικισμών" με τίτλο «Ανάπτυξη της υπαίθρου-Αγροτική Οδοποιία»</t>
  </si>
  <si>
    <t>Υπ΄αρ. 11708/2021 έγγραφο Υπ. Εσωτερικών (ΕΥΔΕ ΥΠΕΣ)-Υποδιεύθυνση Διαχείρισης και Υλοποίησης Ειδικών Αναπτυξιακών Προγραμμάτων του ΥΠΕΣ (Ένταξη πράξης στο πρόγραμμα "ΑΝΤΩΝΗΣ ΤΡΙΤΣΗΣ"</t>
  </si>
  <si>
    <t>Βελτίωση βατότητας αγροτικών οδών της Δ.Ε. Δεσκάτης του Δήμου Δεσκάτης</t>
  </si>
  <si>
    <t>10_2021</t>
  </si>
  <si>
    <t>ΕΛΛΗΝΙΚΗ ΔΗΜΟΚΡΑΤΙΑ Α
ΥΠΟΥΡΓΕΙΟ ΕΣΩΤΕΡΙΚΩΝ
ΓΕΝ. Δ/ΣΗ ΟΙΚΟΝΟΜΙΚΩΝ ΤΟΠ. ΑΥΤ/ΣΗΣ &amp;
ΑΝΑΠΤΥΞΙΑΚΗΣ ΠΟΛΙΤΙΚΗΣ
Δ/ΝΣΗ ΟΙΚΟΝΟΜΙΚΗΣ &amp; ΑΝΑΠΤΥΞΙΑΚΗΣ ΠΟΛΙΤΙΚΗΣ
ΤΜΗΜΑ ΑΝΑΠΤΥΞΙΑΚΩΝ ΠΡΟΓΡ/ΤΩΝ &amp; ΔΙΑΧΕΙΡΙΣΗΣ Π.Δ.Ε.</t>
  </si>
  <si>
    <t xml:space="preserve">Αρ. πρωτ.: 62489/29-9-2020 ( Ένταξη της πράξης στο ΦΙΛΟΔΗΜΟΣ  ΙΙ)"  </t>
  </si>
  <si>
    <t>Άξονας προτεραιότητας: " Κατασκευή, επισκευή και
συντήρηση αθλητικών εγκαταστάσεων των Δήμων"</t>
  </si>
  <si>
    <t>06_2020</t>
  </si>
  <si>
    <t>ΟΦΕΙΛΗ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</si>
</sst>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[$-408]dddd\,\ d\ mmmm\ yyyy"/>
    <numFmt numFmtId="179" formatCode="0.000"/>
    <numFmt numFmtId="180" formatCode="#,##0.0\ &quot;€&quot;;[Red]\-#,##0.0\ &quot;€&quot;"/>
    <numFmt numFmtId="181" formatCode="#,##0.00\ &quot;€&quot;"/>
    <numFmt numFmtId="182" formatCode="0.0%"/>
    <numFmt numFmtId="183" formatCode="[$-408]h:mm:ss\ AM/PM"/>
    <numFmt numFmtId="184" formatCode="#,##0.00\ _€"/>
    <numFmt numFmtId="185" formatCode="_-* #,##0.00\ [$€-408]_-;\-* #,##0.00\ [$€-408]_-;_-* &quot;-&quot;??\ [$€-408]_-;_-@_-"/>
    <numFmt numFmtId="186" formatCode="0.0000"/>
    <numFmt numFmtId="187" formatCode="&quot;Ναι&quot;;&quot;Ναι&quot;;&quot;Όχι&quot;"/>
    <numFmt numFmtId="188" formatCode="&quot;Ενεργό&quot;;&quot;Ενεργό&quot;;&quot;Ανενεργό&quot;"/>
    <numFmt numFmtId="189" formatCode="#,##0.00&quot; €&quot;"/>
  </numFmts>
  <fonts count="7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 Greek"/>
      <family val="0"/>
    </font>
    <font>
      <b/>
      <sz val="8"/>
      <name val="Times New Roman"/>
      <family val="1"/>
    </font>
    <font>
      <b/>
      <sz val="8"/>
      <name val="Arial Gree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6"/>
      <name val="Arial"/>
      <family val="2"/>
    </font>
    <font>
      <b/>
      <sz val="8"/>
      <color indexed="8"/>
      <name val="Arial"/>
      <family val="2"/>
    </font>
    <font>
      <b/>
      <sz val="11"/>
      <name val="Tahoma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6"/>
      <name val="Arial Gree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7"/>
      <color theme="1"/>
      <name val="Arial"/>
      <family val="2"/>
    </font>
    <font>
      <sz val="8"/>
      <color rgb="FF00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1" applyNumberFormat="0" applyAlignment="0" applyProtection="0"/>
  </cellStyleXfs>
  <cellXfs count="411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2" fillId="0" borderId="14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textRotation="90" wrapText="1"/>
    </xf>
    <xf numFmtId="4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textRotation="90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textRotation="90" wrapText="1"/>
    </xf>
    <xf numFmtId="4" fontId="21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 textRotation="90"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/>
    </xf>
    <xf numFmtId="4" fontId="2" fillId="0" borderId="13" xfId="0" applyNumberFormat="1" applyFont="1" applyFill="1" applyBorder="1" applyAlignment="1">
      <alignment vertical="top" wrapText="1"/>
    </xf>
    <xf numFmtId="4" fontId="21" fillId="0" borderId="13" xfId="0" applyNumberFormat="1" applyFont="1" applyFill="1" applyBorder="1" applyAlignment="1">
      <alignment/>
    </xf>
    <xf numFmtId="0" fontId="11" fillId="0" borderId="2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7" fontId="1" fillId="0" borderId="11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4" fontId="2" fillId="0" borderId="23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85" fontId="0" fillId="0" borderId="0" xfId="0" applyNumberForma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14" fontId="1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4" xfId="0" applyFont="1" applyFill="1" applyBorder="1" applyAlignment="1">
      <alignment vertical="top"/>
    </xf>
    <xf numFmtId="0" fontId="1" fillId="0" borderId="11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4" fontId="1" fillId="0" borderId="2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2" fontId="11" fillId="0" borderId="26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/>
    </xf>
    <xf numFmtId="2" fontId="2" fillId="0" borderId="12" xfId="0" applyNumberFormat="1" applyFont="1" applyFill="1" applyBorder="1" applyAlignment="1">
      <alignment vertical="top"/>
    </xf>
    <xf numFmtId="0" fontId="66" fillId="0" borderId="13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/>
    </xf>
    <xf numFmtId="2" fontId="2" fillId="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textRotation="90" wrapText="1"/>
    </xf>
    <xf numFmtId="0" fontId="1" fillId="0" borderId="11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0" fillId="0" borderId="12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1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4" fontId="2" fillId="0" borderId="27" xfId="0" applyNumberFormat="1" applyFont="1" applyFill="1" applyBorder="1" applyAlignment="1">
      <alignment vertical="center"/>
    </xf>
    <xf numFmtId="14" fontId="2" fillId="0" borderId="31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horizontal="left"/>
    </xf>
    <xf numFmtId="0" fontId="1" fillId="0" borderId="31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2" fontId="2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67" fillId="0" borderId="2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4" fontId="1" fillId="0" borderId="3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68" fillId="0" borderId="13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1" fillId="0" borderId="27" xfId="0" applyNumberFormat="1" applyFont="1" applyFill="1" applyBorder="1" applyAlignment="1" quotePrefix="1">
      <alignment horizontal="center"/>
    </xf>
    <xf numFmtId="2" fontId="2" fillId="0" borderId="31" xfId="0" applyNumberFormat="1" applyFont="1" applyFill="1" applyBorder="1" applyAlignment="1">
      <alignment/>
    </xf>
    <xf numFmtId="4" fontId="1" fillId="0" borderId="28" xfId="0" applyNumberFormat="1" applyFont="1" applyFill="1" applyBorder="1" applyAlignment="1" quotePrefix="1">
      <alignment horizontal="center"/>
    </xf>
    <xf numFmtId="181" fontId="2" fillId="0" borderId="32" xfId="0" applyNumberFormat="1" applyFont="1" applyFill="1" applyBorder="1" applyAlignment="1">
      <alignment/>
    </xf>
    <xf numFmtId="0" fontId="2" fillId="0" borderId="27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vertical="top" wrapText="1"/>
    </xf>
    <xf numFmtId="0" fontId="10" fillId="0" borderId="31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vertical="top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2" xfId="0" applyFill="1" applyBorder="1" applyAlignment="1">
      <alignment wrapText="1"/>
    </xf>
    <xf numFmtId="4" fontId="5" fillId="0" borderId="11" xfId="0" applyNumberFormat="1" applyFont="1" applyFill="1" applyBorder="1" applyAlignment="1">
      <alignment vertical="center" wrapText="1"/>
    </xf>
    <xf numFmtId="0" fontId="1" fillId="0" borderId="4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69" fillId="0" borderId="1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41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4" fillId="0" borderId="22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wrapText="1"/>
    </xf>
    <xf numFmtId="4" fontId="12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8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3" xfId="0" applyFont="1" applyFill="1" applyBorder="1" applyAlignment="1">
      <alignment vertical="center" wrapText="1"/>
    </xf>
    <xf numFmtId="4" fontId="0" fillId="0" borderId="16" xfId="0" applyNumberForma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top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wrapText="1"/>
    </xf>
    <xf numFmtId="4" fontId="6" fillId="0" borderId="3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" fontId="70" fillId="0" borderId="11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textRotation="90"/>
    </xf>
    <xf numFmtId="4" fontId="10" fillId="0" borderId="10" xfId="0" applyNumberFormat="1" applyFont="1" applyFill="1" applyBorder="1" applyAlignment="1">
      <alignment vertical="top" wrapText="1"/>
    </xf>
    <xf numFmtId="0" fontId="1" fillId="0" borderId="42" xfId="0" applyFont="1" applyFill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1" fillId="0" borderId="38" xfId="0" applyNumberFormat="1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wrapText="1"/>
    </xf>
    <xf numFmtId="0" fontId="11" fillId="33" borderId="19" xfId="0" applyFont="1" applyFill="1" applyBorder="1" applyAlignment="1">
      <alignment/>
    </xf>
    <xf numFmtId="0" fontId="11" fillId="33" borderId="19" xfId="0" applyFont="1" applyFill="1" applyBorder="1" applyAlignment="1">
      <alignment wrapText="1"/>
    </xf>
    <xf numFmtId="0" fontId="11" fillId="0" borderId="26" xfId="0" applyFont="1" applyFill="1" applyBorder="1" applyAlignment="1">
      <alignment horizontal="left" wrapText="1"/>
    </xf>
    <xf numFmtId="4" fontId="1" fillId="33" borderId="13" xfId="0" applyNumberFormat="1" applyFont="1" applyFill="1" applyBorder="1" applyAlignment="1">
      <alignment horizontal="center"/>
    </xf>
    <xf numFmtId="185" fontId="1" fillId="33" borderId="27" xfId="0" applyNumberFormat="1" applyFont="1" applyFill="1" applyBorder="1" applyAlignment="1">
      <alignment/>
    </xf>
    <xf numFmtId="185" fontId="1" fillId="33" borderId="28" xfId="0" applyNumberFormat="1" applyFont="1" applyFill="1" applyBorder="1" applyAlignment="1">
      <alignment/>
    </xf>
    <xf numFmtId="185" fontId="2" fillId="33" borderId="31" xfId="0" applyNumberFormat="1" applyFont="1" applyFill="1" applyBorder="1" applyAlignment="1">
      <alignment vertical="center" wrapText="1"/>
    </xf>
    <xf numFmtId="0" fontId="2" fillId="33" borderId="2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185" fontId="2" fillId="33" borderId="0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81" fontId="1" fillId="0" borderId="22" xfId="0" applyNumberFormat="1" applyFont="1" applyFill="1" applyBorder="1" applyAlignment="1">
      <alignment horizontal="center"/>
    </xf>
    <xf numFmtId="181" fontId="1" fillId="0" borderId="2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85" fontId="1" fillId="0" borderId="27" xfId="0" applyNumberFormat="1" applyFont="1" applyFill="1" applyBorder="1" applyAlignment="1">
      <alignment/>
    </xf>
    <xf numFmtId="185" fontId="1" fillId="0" borderId="28" xfId="0" applyNumberFormat="1" applyFont="1" applyFill="1" applyBorder="1" applyAlignment="1">
      <alignment/>
    </xf>
    <xf numFmtId="185" fontId="1" fillId="33" borderId="27" xfId="0" applyNumberFormat="1" applyFont="1" applyFill="1" applyBorder="1" applyAlignment="1">
      <alignment horizontal="center"/>
    </xf>
    <xf numFmtId="185" fontId="1" fillId="33" borderId="28" xfId="0" applyNumberFormat="1" applyFont="1" applyFill="1" applyBorder="1" applyAlignment="1">
      <alignment horizontal="center"/>
    </xf>
    <xf numFmtId="185" fontId="2" fillId="33" borderId="27" xfId="0" applyNumberFormat="1" applyFont="1" applyFill="1" applyBorder="1" applyAlignment="1">
      <alignment horizontal="center" vertical="center" wrapText="1"/>
    </xf>
    <xf numFmtId="185" fontId="2" fillId="33" borderId="3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8" fontId="1" fillId="0" borderId="22" xfId="0" applyNumberFormat="1" applyFont="1" applyFill="1" applyBorder="1" applyAlignment="1">
      <alignment horizontal="center"/>
    </xf>
    <xf numFmtId="8" fontId="1" fillId="0" borderId="10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8" fontId="1" fillId="0" borderId="36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8" fontId="1" fillId="0" borderId="23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1"/>
  <sheetViews>
    <sheetView tabSelected="1" workbookViewId="0" topLeftCell="A25">
      <selection activeCell="J163" sqref="J163"/>
    </sheetView>
  </sheetViews>
  <sheetFormatPr defaultColWidth="9.140625" defaultRowHeight="12.75"/>
  <cols>
    <col min="1" max="1" width="2.57421875" style="15" customWidth="1"/>
    <col min="2" max="2" width="3.28125" style="15" customWidth="1"/>
    <col min="3" max="3" width="17.57421875" style="15" customWidth="1"/>
    <col min="4" max="4" width="12.421875" style="15" customWidth="1"/>
    <col min="5" max="6" width="10.140625" style="15" customWidth="1"/>
    <col min="7" max="7" width="8.8515625" style="15" customWidth="1"/>
    <col min="8" max="8" width="8.57421875" style="15" customWidth="1"/>
    <col min="9" max="9" width="9.7109375" style="15" customWidth="1"/>
    <col min="10" max="10" width="10.8515625" style="15" customWidth="1"/>
    <col min="11" max="11" width="10.140625" style="15" customWidth="1"/>
    <col min="12" max="12" width="7.28125" style="15" customWidth="1"/>
    <col min="13" max="13" width="8.140625" style="15" customWidth="1"/>
    <col min="14" max="14" width="6.8515625" style="15" customWidth="1"/>
    <col min="15" max="15" width="17.421875" style="15" customWidth="1"/>
    <col min="16" max="16" width="9.140625" style="15" customWidth="1"/>
    <col min="17" max="17" width="10.140625" style="15" bestFit="1" customWidth="1"/>
    <col min="18" max="18" width="3.8515625" style="15" customWidth="1"/>
    <col min="19" max="19" width="10.140625" style="15" bestFit="1" customWidth="1"/>
    <col min="20" max="20" width="9.57421875" style="15" bestFit="1" customWidth="1"/>
    <col min="21" max="16384" width="9.140625" style="15" customWidth="1"/>
  </cols>
  <sheetData>
    <row r="1" spans="1:1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/>
      <c r="B2" s="91"/>
      <c r="C2" s="92" t="s">
        <v>266</v>
      </c>
      <c r="D2" s="93"/>
      <c r="E2" s="91" t="s">
        <v>38</v>
      </c>
      <c r="F2" s="92"/>
      <c r="G2" s="93"/>
      <c r="H2" s="91" t="s">
        <v>14</v>
      </c>
      <c r="I2" s="94">
        <v>197520</v>
      </c>
      <c r="J2" s="93"/>
      <c r="K2" s="92"/>
    </row>
    <row r="3" spans="1:11" ht="12.75">
      <c r="A3" s="12"/>
      <c r="B3" s="12"/>
      <c r="C3" s="95"/>
      <c r="D3" s="12"/>
      <c r="E3" s="12"/>
      <c r="F3" s="12"/>
      <c r="G3" s="96"/>
      <c r="H3" s="12"/>
      <c r="I3" s="12"/>
      <c r="J3" s="97"/>
      <c r="K3" s="12"/>
    </row>
    <row r="4" spans="1:11" ht="12.75">
      <c r="A4" s="23"/>
      <c r="B4" s="23" t="s">
        <v>207</v>
      </c>
      <c r="C4" s="25">
        <v>16460</v>
      </c>
      <c r="D4" s="23" t="s">
        <v>39</v>
      </c>
      <c r="E4" s="23" t="s">
        <v>40</v>
      </c>
      <c r="F4" s="23"/>
      <c r="G4" s="98"/>
      <c r="H4" s="23" t="s">
        <v>41</v>
      </c>
      <c r="I4" s="23"/>
      <c r="J4" s="390"/>
      <c r="K4" s="391"/>
    </row>
    <row r="5" spans="1:11" ht="12.75">
      <c r="A5" s="23"/>
      <c r="B5" s="23" t="s">
        <v>208</v>
      </c>
      <c r="C5" s="25">
        <v>16460</v>
      </c>
      <c r="D5" s="23" t="s">
        <v>39</v>
      </c>
      <c r="E5" s="23" t="s">
        <v>40</v>
      </c>
      <c r="F5" s="23"/>
      <c r="G5" s="98"/>
      <c r="H5" s="23" t="s">
        <v>41</v>
      </c>
      <c r="I5" s="23"/>
      <c r="J5" s="390"/>
      <c r="K5" s="391"/>
    </row>
    <row r="6" spans="1:11" ht="12.75">
      <c r="A6" s="23"/>
      <c r="B6" s="23" t="s">
        <v>209</v>
      </c>
      <c r="C6" s="25">
        <v>16460</v>
      </c>
      <c r="D6" s="23" t="s">
        <v>39</v>
      </c>
      <c r="E6" s="23" t="s">
        <v>40</v>
      </c>
      <c r="F6" s="23"/>
      <c r="G6" s="98"/>
      <c r="H6" s="23" t="s">
        <v>41</v>
      </c>
      <c r="I6" s="23"/>
      <c r="J6" s="390"/>
      <c r="K6" s="391"/>
    </row>
    <row r="7" spans="1:11" ht="12.75">
      <c r="A7" s="23"/>
      <c r="B7" s="23" t="s">
        <v>210</v>
      </c>
      <c r="C7" s="25">
        <v>16460</v>
      </c>
      <c r="D7" s="23" t="s">
        <v>39</v>
      </c>
      <c r="E7" s="23" t="s">
        <v>40</v>
      </c>
      <c r="F7" s="23"/>
      <c r="G7" s="98"/>
      <c r="H7" s="23" t="s">
        <v>41</v>
      </c>
      <c r="I7" s="23"/>
      <c r="J7" s="390"/>
      <c r="K7" s="391"/>
    </row>
    <row r="8" spans="1:11" ht="12.75">
      <c r="A8" s="23"/>
      <c r="B8" s="23" t="s">
        <v>211</v>
      </c>
      <c r="C8" s="25">
        <v>16460</v>
      </c>
      <c r="D8" s="23" t="s">
        <v>39</v>
      </c>
      <c r="E8" s="23" t="s">
        <v>40</v>
      </c>
      <c r="F8" s="23"/>
      <c r="G8" s="98"/>
      <c r="H8" s="23" t="s">
        <v>41</v>
      </c>
      <c r="I8" s="23"/>
      <c r="J8" s="390"/>
      <c r="K8" s="391"/>
    </row>
    <row r="9" spans="1:11" ht="12.75">
      <c r="A9" s="23"/>
      <c r="B9" s="23" t="s">
        <v>212</v>
      </c>
      <c r="C9" s="25">
        <v>16460</v>
      </c>
      <c r="D9" s="23" t="s">
        <v>39</v>
      </c>
      <c r="E9" s="23" t="s">
        <v>40</v>
      </c>
      <c r="F9" s="23"/>
      <c r="G9" s="98"/>
      <c r="H9" s="23" t="s">
        <v>41</v>
      </c>
      <c r="I9" s="23"/>
      <c r="J9" s="390"/>
      <c r="K9" s="391"/>
    </row>
    <row r="10" spans="1:11" ht="12.75">
      <c r="A10" s="23"/>
      <c r="B10" s="23" t="s">
        <v>213</v>
      </c>
      <c r="C10" s="25">
        <v>16460</v>
      </c>
      <c r="D10" s="23" t="s">
        <v>39</v>
      </c>
      <c r="E10" s="23" t="s">
        <v>40</v>
      </c>
      <c r="F10" s="23"/>
      <c r="G10" s="98"/>
      <c r="H10" s="23" t="s">
        <v>41</v>
      </c>
      <c r="I10" s="23"/>
      <c r="J10" s="390"/>
      <c r="K10" s="391"/>
    </row>
    <row r="11" spans="1:11" ht="12.75">
      <c r="A11" s="23"/>
      <c r="B11" s="23" t="s">
        <v>214</v>
      </c>
      <c r="C11" s="25">
        <v>16460</v>
      </c>
      <c r="D11" s="23" t="s">
        <v>39</v>
      </c>
      <c r="E11" s="23" t="s">
        <v>40</v>
      </c>
      <c r="F11" s="23"/>
      <c r="G11" s="98"/>
      <c r="H11" s="23" t="s">
        <v>41</v>
      </c>
      <c r="I11" s="23"/>
      <c r="J11" s="390"/>
      <c r="K11" s="391"/>
    </row>
    <row r="12" spans="1:11" ht="12.75">
      <c r="A12" s="23"/>
      <c r="B12" s="23" t="s">
        <v>215</v>
      </c>
      <c r="C12" s="25">
        <v>16460</v>
      </c>
      <c r="D12" s="23" t="s">
        <v>39</v>
      </c>
      <c r="E12" s="23" t="s">
        <v>40</v>
      </c>
      <c r="F12" s="23"/>
      <c r="G12" s="98"/>
      <c r="H12" s="23" t="s">
        <v>41</v>
      </c>
      <c r="I12" s="23"/>
      <c r="J12" s="390"/>
      <c r="K12" s="391"/>
    </row>
    <row r="13" spans="1:11" ht="12.75">
      <c r="A13" s="23"/>
      <c r="B13" s="23" t="s">
        <v>216</v>
      </c>
      <c r="C13" s="25">
        <v>16460</v>
      </c>
      <c r="D13" s="23" t="s">
        <v>39</v>
      </c>
      <c r="E13" s="23" t="s">
        <v>40</v>
      </c>
      <c r="F13" s="23"/>
      <c r="G13" s="98"/>
      <c r="H13" s="23" t="s">
        <v>41</v>
      </c>
      <c r="I13" s="23"/>
      <c r="J13" s="390"/>
      <c r="K13" s="391"/>
    </row>
    <row r="14" spans="1:11" ht="12.75">
      <c r="A14" s="23"/>
      <c r="B14" s="23" t="s">
        <v>217</v>
      </c>
      <c r="C14" s="25">
        <v>16460</v>
      </c>
      <c r="D14" s="23" t="s">
        <v>39</v>
      </c>
      <c r="E14" s="23" t="s">
        <v>40</v>
      </c>
      <c r="F14" s="23"/>
      <c r="G14" s="98"/>
      <c r="H14" s="23" t="s">
        <v>41</v>
      </c>
      <c r="I14" s="23"/>
      <c r="J14" s="390"/>
      <c r="K14" s="391"/>
    </row>
    <row r="15" spans="1:11" ht="12.75">
      <c r="A15" s="23"/>
      <c r="B15" s="23" t="s">
        <v>218</v>
      </c>
      <c r="C15" s="25">
        <v>16460</v>
      </c>
      <c r="D15" s="23" t="s">
        <v>39</v>
      </c>
      <c r="E15" s="23" t="s">
        <v>40</v>
      </c>
      <c r="F15" s="23"/>
      <c r="G15" s="98"/>
      <c r="H15" s="23" t="s">
        <v>41</v>
      </c>
      <c r="I15" s="23"/>
      <c r="J15" s="390"/>
      <c r="K15" s="391"/>
    </row>
    <row r="16" spans="1:11" ht="12.75">
      <c r="A16" s="12"/>
      <c r="B16" s="23" t="s">
        <v>7</v>
      </c>
      <c r="C16" s="25">
        <f>SUM(C4:C15)</f>
        <v>197520</v>
      </c>
      <c r="D16" s="23" t="s">
        <v>39</v>
      </c>
      <c r="E16" s="12"/>
      <c r="F16" s="12"/>
      <c r="G16" s="12"/>
      <c r="H16" s="12"/>
      <c r="I16" s="12"/>
      <c r="J16" s="395">
        <f>SUM(J4:J15)</f>
        <v>0</v>
      </c>
      <c r="K16" s="396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8">
      <c r="A19" s="12"/>
      <c r="B19" s="12"/>
      <c r="C19" s="353" t="s">
        <v>267</v>
      </c>
      <c r="D19" s="353"/>
      <c r="E19" s="353"/>
      <c r="F19" s="353"/>
      <c r="G19" s="353"/>
      <c r="H19" s="353"/>
      <c r="I19" s="12"/>
      <c r="J19" s="397"/>
      <c r="K19" s="397"/>
    </row>
    <row r="20" spans="1:11" ht="18">
      <c r="A20" s="91"/>
      <c r="B20" s="93"/>
      <c r="C20" s="92"/>
      <c r="D20" s="392" t="s">
        <v>4</v>
      </c>
      <c r="E20" s="393"/>
      <c r="F20" s="393"/>
      <c r="G20" s="393" t="s">
        <v>3</v>
      </c>
      <c r="H20" s="393"/>
      <c r="I20" s="393"/>
      <c r="J20" s="353"/>
      <c r="K20" s="394"/>
    </row>
    <row r="21" spans="1:11" ht="12.75">
      <c r="A21" s="99"/>
      <c r="B21" s="99"/>
      <c r="C21" s="99" t="s">
        <v>2</v>
      </c>
      <c r="D21" s="100" t="s">
        <v>268</v>
      </c>
      <c r="E21" s="101"/>
      <c r="F21" s="99" t="s">
        <v>17</v>
      </c>
      <c r="G21" s="102">
        <v>197520</v>
      </c>
      <c r="H21" s="101"/>
      <c r="I21" s="99"/>
      <c r="J21" s="99"/>
      <c r="K21" s="99"/>
    </row>
    <row r="22" spans="1:11" ht="22.5">
      <c r="A22" s="30"/>
      <c r="B22" s="30"/>
      <c r="C22" s="30"/>
      <c r="D22" s="35" t="s">
        <v>12</v>
      </c>
      <c r="E22" s="35" t="s">
        <v>169</v>
      </c>
      <c r="F22" s="35" t="s">
        <v>10</v>
      </c>
      <c r="G22" s="35" t="s">
        <v>11</v>
      </c>
      <c r="H22" s="30"/>
      <c r="I22" s="34" t="s">
        <v>1</v>
      </c>
      <c r="J22" s="35" t="s">
        <v>19</v>
      </c>
      <c r="K22" s="34" t="s">
        <v>75</v>
      </c>
    </row>
    <row r="23" spans="1:11" ht="12.75" customHeight="1">
      <c r="A23" s="30"/>
      <c r="B23" s="30"/>
      <c r="C23" s="103" t="s">
        <v>269</v>
      </c>
      <c r="D23" s="104"/>
      <c r="E23" s="34"/>
      <c r="F23" s="34"/>
      <c r="G23" s="34"/>
      <c r="H23" s="30"/>
      <c r="I23" s="30"/>
      <c r="J23" s="35"/>
      <c r="K23" s="34"/>
    </row>
    <row r="24" spans="1:12" ht="38.25" customHeight="1">
      <c r="A24" s="30">
        <v>1</v>
      </c>
      <c r="B24" s="30"/>
      <c r="C24" s="105" t="s">
        <v>277</v>
      </c>
      <c r="D24" s="106">
        <v>30000</v>
      </c>
      <c r="E24" s="34"/>
      <c r="F24" s="34"/>
      <c r="G24" s="34"/>
      <c r="H24" s="30"/>
      <c r="I24" s="30"/>
      <c r="J24" s="35"/>
      <c r="K24" s="35"/>
      <c r="L24" s="45"/>
    </row>
    <row r="25" spans="1:14" ht="54.75" customHeight="1">
      <c r="A25" s="30">
        <v>2</v>
      </c>
      <c r="B25" s="30"/>
      <c r="C25" s="107" t="s">
        <v>281</v>
      </c>
      <c r="D25" s="106">
        <v>25000</v>
      </c>
      <c r="E25" s="34"/>
      <c r="F25" s="34"/>
      <c r="G25" s="34"/>
      <c r="H25" s="30"/>
      <c r="I25" s="108"/>
      <c r="J25" s="109"/>
      <c r="K25" s="50"/>
      <c r="L25" s="45"/>
      <c r="M25" s="12"/>
      <c r="N25" s="12"/>
    </row>
    <row r="26" spans="1:14" ht="45.75" customHeight="1">
      <c r="A26" s="30">
        <v>3</v>
      </c>
      <c r="B26" s="110"/>
      <c r="C26" s="111" t="s">
        <v>273</v>
      </c>
      <c r="D26" s="106">
        <v>15000</v>
      </c>
      <c r="E26" s="34"/>
      <c r="F26" s="34"/>
      <c r="G26" s="34"/>
      <c r="H26" s="30"/>
      <c r="I26" s="108"/>
      <c r="J26" s="109"/>
      <c r="K26" s="50"/>
      <c r="L26" s="45"/>
      <c r="M26" s="12"/>
      <c r="N26" s="12"/>
    </row>
    <row r="27" spans="1:14" ht="51.75" customHeight="1">
      <c r="A27" s="30">
        <v>4</v>
      </c>
      <c r="B27" s="110"/>
      <c r="C27" s="111" t="s">
        <v>272</v>
      </c>
      <c r="D27" s="106">
        <v>40000</v>
      </c>
      <c r="E27" s="34"/>
      <c r="F27" s="34"/>
      <c r="G27" s="34"/>
      <c r="H27" s="30"/>
      <c r="I27" s="108"/>
      <c r="J27" s="109"/>
      <c r="K27" s="50"/>
      <c r="L27" s="45"/>
      <c r="M27" s="12"/>
      <c r="N27" s="12"/>
    </row>
    <row r="28" spans="1:14" ht="51.75" customHeight="1">
      <c r="A28" s="30">
        <v>5</v>
      </c>
      <c r="B28" s="110"/>
      <c r="C28" s="317" t="s">
        <v>306</v>
      </c>
      <c r="D28" s="106">
        <v>15000</v>
      </c>
      <c r="E28" s="34"/>
      <c r="F28" s="34"/>
      <c r="G28" s="34"/>
      <c r="H28" s="30"/>
      <c r="I28" s="108"/>
      <c r="J28" s="109"/>
      <c r="K28" s="50"/>
      <c r="L28" s="45"/>
      <c r="M28" s="12"/>
      <c r="N28" s="12"/>
    </row>
    <row r="29" spans="1:20" ht="48" customHeight="1">
      <c r="A29" s="30">
        <v>6</v>
      </c>
      <c r="B29" s="30"/>
      <c r="C29" s="112" t="s">
        <v>199</v>
      </c>
      <c r="D29" s="106">
        <v>3000</v>
      </c>
      <c r="E29" s="34"/>
      <c r="F29" s="34"/>
      <c r="G29" s="34"/>
      <c r="H29" s="30"/>
      <c r="I29" s="108"/>
      <c r="J29" s="109"/>
      <c r="K29" s="50"/>
      <c r="L29" s="10"/>
      <c r="M29" s="10"/>
      <c r="N29" s="29"/>
      <c r="O29" s="10"/>
      <c r="P29" s="21"/>
      <c r="Q29" s="10"/>
      <c r="R29" s="10"/>
      <c r="S29" s="10"/>
      <c r="T29" s="10"/>
    </row>
    <row r="30" spans="1:14" ht="48.75" customHeight="1">
      <c r="A30" s="30">
        <v>7</v>
      </c>
      <c r="B30" s="30"/>
      <c r="C30" s="112" t="s">
        <v>200</v>
      </c>
      <c r="D30" s="106">
        <v>3000</v>
      </c>
      <c r="E30" s="34"/>
      <c r="F30" s="34"/>
      <c r="G30" s="34"/>
      <c r="H30" s="30"/>
      <c r="I30" s="30"/>
      <c r="J30" s="35"/>
      <c r="K30" s="34"/>
      <c r="L30" s="45"/>
      <c r="M30" s="12"/>
      <c r="N30" s="12"/>
    </row>
    <row r="31" spans="1:12" ht="36.75" customHeight="1">
      <c r="A31" s="30">
        <v>8</v>
      </c>
      <c r="B31" s="30"/>
      <c r="C31" s="112" t="s">
        <v>161</v>
      </c>
      <c r="D31" s="106">
        <v>3000</v>
      </c>
      <c r="E31" s="34"/>
      <c r="F31" s="34"/>
      <c r="G31" s="34"/>
      <c r="H31" s="30"/>
      <c r="I31" s="30"/>
      <c r="J31" s="35"/>
      <c r="K31" s="34"/>
      <c r="L31" s="45"/>
    </row>
    <row r="32" spans="1:12" ht="17.25" customHeight="1">
      <c r="A32" s="30"/>
      <c r="B32" s="30"/>
      <c r="C32" s="318" t="s">
        <v>50</v>
      </c>
      <c r="D32" s="113"/>
      <c r="E32" s="34"/>
      <c r="F32" s="34"/>
      <c r="G32" s="34"/>
      <c r="H32" s="30"/>
      <c r="I32" s="30"/>
      <c r="J32" s="35"/>
      <c r="K32" s="34"/>
      <c r="L32" s="45"/>
    </row>
    <row r="33" spans="1:11" ht="58.5" customHeight="1">
      <c r="A33" s="30">
        <v>9</v>
      </c>
      <c r="B33" s="30"/>
      <c r="C33" s="112" t="s">
        <v>258</v>
      </c>
      <c r="D33" s="106">
        <v>7200</v>
      </c>
      <c r="E33" s="34"/>
      <c r="F33" s="34"/>
      <c r="G33" s="34"/>
      <c r="H33" s="30"/>
      <c r="I33" s="54"/>
      <c r="J33" s="109"/>
      <c r="K33" s="109"/>
    </row>
    <row r="34" spans="1:14" ht="12.75">
      <c r="A34" s="30"/>
      <c r="B34" s="30"/>
      <c r="C34" s="318" t="s">
        <v>59</v>
      </c>
      <c r="D34" s="106"/>
      <c r="E34" s="34"/>
      <c r="F34" s="34"/>
      <c r="G34" s="34"/>
      <c r="H34" s="30"/>
      <c r="I34" s="30"/>
      <c r="J34" s="35"/>
      <c r="K34" s="34"/>
      <c r="M34" s="12"/>
      <c r="N34" s="12"/>
    </row>
    <row r="35" spans="1:11" ht="34.5" customHeight="1">
      <c r="A35" s="30">
        <v>10</v>
      </c>
      <c r="B35" s="30"/>
      <c r="C35" s="112" t="s">
        <v>256</v>
      </c>
      <c r="D35" s="106">
        <v>12000</v>
      </c>
      <c r="E35" s="114"/>
      <c r="F35" s="34"/>
      <c r="G35" s="34"/>
      <c r="H35" s="30"/>
      <c r="I35" s="30"/>
      <c r="J35" s="35"/>
      <c r="K35" s="34"/>
    </row>
    <row r="36" spans="1:11" ht="12.75">
      <c r="A36" s="30"/>
      <c r="B36" s="30"/>
      <c r="C36" s="318" t="s">
        <v>53</v>
      </c>
      <c r="D36" s="106"/>
      <c r="E36" s="34"/>
      <c r="F36" s="34"/>
      <c r="G36" s="34"/>
      <c r="H36" s="30"/>
      <c r="I36" s="30"/>
      <c r="J36" s="35"/>
      <c r="K36" s="34"/>
    </row>
    <row r="37" spans="1:11" ht="23.25" customHeight="1">
      <c r="A37" s="30">
        <v>11</v>
      </c>
      <c r="B37" s="30"/>
      <c r="C37" s="112" t="s">
        <v>252</v>
      </c>
      <c r="D37" s="106">
        <v>7200</v>
      </c>
      <c r="E37" s="34"/>
      <c r="F37" s="34"/>
      <c r="G37" s="34"/>
      <c r="H37" s="30"/>
      <c r="I37" s="108"/>
      <c r="J37" s="109"/>
      <c r="K37" s="50"/>
    </row>
    <row r="38" spans="1:14" ht="12.75">
      <c r="A38" s="30"/>
      <c r="B38" s="30"/>
      <c r="C38" s="319" t="s">
        <v>52</v>
      </c>
      <c r="D38" s="106"/>
      <c r="E38" s="34"/>
      <c r="F38" s="34"/>
      <c r="G38" s="34"/>
      <c r="H38" s="30"/>
      <c r="I38" s="30"/>
      <c r="J38" s="35"/>
      <c r="K38" s="34"/>
      <c r="L38" s="44"/>
      <c r="M38" s="12"/>
      <c r="N38" s="12"/>
    </row>
    <row r="39" spans="1:11" ht="34.5" customHeight="1">
      <c r="A39" s="30">
        <v>12</v>
      </c>
      <c r="B39" s="30"/>
      <c r="C39" s="112" t="s">
        <v>265</v>
      </c>
      <c r="D39" s="106">
        <v>5000</v>
      </c>
      <c r="E39" s="34"/>
      <c r="F39" s="34"/>
      <c r="G39" s="34"/>
      <c r="H39" s="30"/>
      <c r="I39" s="108"/>
      <c r="J39" s="109"/>
      <c r="K39" s="50"/>
    </row>
    <row r="40" spans="1:14" ht="12.75">
      <c r="A40" s="30"/>
      <c r="B40" s="30"/>
      <c r="C40" s="318" t="s">
        <v>60</v>
      </c>
      <c r="D40" s="106"/>
      <c r="E40" s="31"/>
      <c r="F40" s="23"/>
      <c r="G40" s="32"/>
      <c r="H40" s="23"/>
      <c r="I40" s="25"/>
      <c r="J40" s="33"/>
      <c r="K40" s="34"/>
      <c r="L40" s="44"/>
      <c r="M40" s="12"/>
      <c r="N40" s="12"/>
    </row>
    <row r="41" spans="1:11" ht="24.75" customHeight="1">
      <c r="A41" s="30">
        <v>13</v>
      </c>
      <c r="B41" s="30"/>
      <c r="C41" s="112" t="s">
        <v>253</v>
      </c>
      <c r="D41" s="106">
        <v>7200</v>
      </c>
      <c r="E41" s="31"/>
      <c r="F41" s="23"/>
      <c r="G41" s="32"/>
      <c r="H41" s="30"/>
      <c r="I41" s="115"/>
      <c r="J41" s="116"/>
      <c r="K41" s="50"/>
    </row>
    <row r="42" spans="1:13" ht="18" customHeight="1">
      <c r="A42" s="30"/>
      <c r="B42" s="30"/>
      <c r="C42" s="318" t="s">
        <v>61</v>
      </c>
      <c r="D42" s="106"/>
      <c r="E42" s="36"/>
      <c r="F42" s="34"/>
      <c r="G42" s="32"/>
      <c r="H42" s="30"/>
      <c r="I42" s="30"/>
      <c r="J42" s="35"/>
      <c r="K42" s="34"/>
      <c r="L42" s="43"/>
      <c r="M42" s="117"/>
    </row>
    <row r="43" spans="1:11" ht="22.5" customHeight="1">
      <c r="A43" s="30">
        <v>14</v>
      </c>
      <c r="B43" s="30"/>
      <c r="C43" s="112" t="s">
        <v>255</v>
      </c>
      <c r="D43" s="106">
        <v>7200</v>
      </c>
      <c r="E43" s="36"/>
      <c r="F43" s="34"/>
      <c r="G43" s="32"/>
      <c r="H43" s="30"/>
      <c r="I43" s="30"/>
      <c r="J43" s="35"/>
      <c r="K43" s="34"/>
    </row>
    <row r="44" spans="1:11" ht="15.75" customHeight="1">
      <c r="A44" s="30"/>
      <c r="B44" s="18"/>
      <c r="C44" s="318" t="s">
        <v>62</v>
      </c>
      <c r="D44" s="106"/>
      <c r="E44" s="31"/>
      <c r="F44" s="23"/>
      <c r="G44" s="32"/>
      <c r="H44" s="16"/>
      <c r="I44" s="17"/>
      <c r="J44" s="26"/>
      <c r="K44" s="11"/>
    </row>
    <row r="45" spans="1:11" ht="32.25" customHeight="1">
      <c r="A45" s="30">
        <v>15</v>
      </c>
      <c r="B45" s="37"/>
      <c r="C45" s="320" t="s">
        <v>254</v>
      </c>
      <c r="D45" s="106">
        <v>7200</v>
      </c>
      <c r="E45" s="118"/>
      <c r="F45" s="23"/>
      <c r="G45" s="23"/>
      <c r="H45" s="37"/>
      <c r="I45" s="25"/>
      <c r="J45" s="58"/>
      <c r="K45" s="24"/>
    </row>
    <row r="46" spans="1:11" ht="14.25" customHeight="1">
      <c r="A46" s="30"/>
      <c r="B46" s="23"/>
      <c r="C46" s="318" t="s">
        <v>63</v>
      </c>
      <c r="D46" s="106"/>
      <c r="E46" s="23"/>
      <c r="F46" s="23"/>
      <c r="G46" s="23"/>
      <c r="H46" s="23"/>
      <c r="I46" s="23"/>
      <c r="J46" s="23"/>
      <c r="K46" s="23"/>
    </row>
    <row r="47" spans="1:11" ht="45">
      <c r="A47" s="30">
        <v>16</v>
      </c>
      <c r="B47" s="99"/>
      <c r="C47" s="112" t="s">
        <v>257</v>
      </c>
      <c r="D47" s="106">
        <v>3320</v>
      </c>
      <c r="E47" s="99"/>
      <c r="F47" s="99"/>
      <c r="G47" s="99"/>
      <c r="H47" s="99"/>
      <c r="I47" s="99"/>
      <c r="J47" s="99"/>
      <c r="K47" s="99"/>
    </row>
    <row r="48" spans="1:14" ht="15.75" customHeight="1">
      <c r="A48" s="30"/>
      <c r="B48" s="23"/>
      <c r="C48" s="318" t="s">
        <v>51</v>
      </c>
      <c r="D48" s="106"/>
      <c r="E48" s="23"/>
      <c r="F48" s="23"/>
      <c r="G48" s="23"/>
      <c r="H48" s="23"/>
      <c r="I48" s="23"/>
      <c r="J48" s="23"/>
      <c r="K48" s="23"/>
      <c r="L48" s="44"/>
      <c r="M48" s="12"/>
      <c r="N48" s="12"/>
    </row>
    <row r="49" spans="1:11" ht="32.25" customHeight="1">
      <c r="A49" s="30">
        <v>17</v>
      </c>
      <c r="B49" s="99"/>
      <c r="C49" s="112" t="s">
        <v>259</v>
      </c>
      <c r="D49" s="106">
        <v>7200</v>
      </c>
      <c r="E49" s="99"/>
      <c r="F49" s="99"/>
      <c r="G49" s="99"/>
      <c r="H49" s="99"/>
      <c r="I49" s="99"/>
      <c r="J49" s="99"/>
      <c r="K49" s="99"/>
    </row>
    <row r="50" spans="1:12" ht="12.75">
      <c r="A50" s="37"/>
      <c r="B50" s="37"/>
      <c r="C50" s="23" t="s">
        <v>7</v>
      </c>
      <c r="D50" s="321">
        <f>SUM(D24:D49)</f>
        <v>197520</v>
      </c>
      <c r="E50" s="37"/>
      <c r="F50" s="37"/>
      <c r="G50" s="37"/>
      <c r="H50" s="37"/>
      <c r="I50" s="37"/>
      <c r="J50" s="23"/>
      <c r="K50" s="23"/>
      <c r="L50" s="43"/>
    </row>
    <row r="51" spans="1:1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3.5" thickBo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3.5" thickBot="1">
      <c r="A53" s="119"/>
      <c r="B53" s="120"/>
      <c r="C53" s="121" t="s">
        <v>270</v>
      </c>
      <c r="D53" s="122" t="s">
        <v>102</v>
      </c>
      <c r="E53" s="122"/>
      <c r="F53" s="120"/>
      <c r="G53" s="12"/>
      <c r="H53" s="12"/>
      <c r="I53" s="12"/>
      <c r="J53" s="12"/>
      <c r="K53" s="12"/>
    </row>
    <row r="54" spans="1:11" ht="13.5" thickBot="1">
      <c r="A54" s="358"/>
      <c r="B54" s="359"/>
      <c r="C54" s="358" t="s">
        <v>271</v>
      </c>
      <c r="D54" s="359"/>
      <c r="E54" s="358" t="s">
        <v>36</v>
      </c>
      <c r="F54" s="359"/>
      <c r="G54" s="12"/>
      <c r="H54" s="12"/>
      <c r="I54" s="12"/>
      <c r="J54" s="12"/>
      <c r="K54" s="12"/>
    </row>
    <row r="55" spans="1:11" ht="13.5" thickBot="1">
      <c r="A55" s="358"/>
      <c r="B55" s="359"/>
      <c r="C55" s="119"/>
      <c r="D55" s="120"/>
      <c r="E55" s="358"/>
      <c r="F55" s="359"/>
      <c r="G55" s="12"/>
      <c r="H55" s="12"/>
      <c r="I55" s="12"/>
      <c r="J55" s="12"/>
      <c r="K55" s="12"/>
    </row>
    <row r="56" spans="1:11" ht="13.5" thickBot="1">
      <c r="A56" s="123"/>
      <c r="B56" s="124"/>
      <c r="C56" s="119"/>
      <c r="D56" s="120"/>
      <c r="E56" s="125"/>
      <c r="F56" s="124"/>
      <c r="G56" s="12"/>
      <c r="H56" s="12"/>
      <c r="I56" s="12"/>
      <c r="J56" s="12"/>
      <c r="K56" s="12"/>
    </row>
    <row r="57" spans="1:11" ht="13.5" thickBot="1">
      <c r="A57" s="361"/>
      <c r="B57" s="362"/>
      <c r="C57" s="322">
        <v>133359.22</v>
      </c>
      <c r="D57" s="323"/>
      <c r="E57" s="363">
        <v>218870.03</v>
      </c>
      <c r="F57" s="364"/>
      <c r="G57" s="12"/>
      <c r="H57" s="12"/>
      <c r="I57" s="12"/>
      <c r="J57" s="12"/>
      <c r="K57" s="12"/>
    </row>
    <row r="58" spans="1:11" ht="13.5" thickBot="1">
      <c r="A58" s="367" t="s">
        <v>219</v>
      </c>
      <c r="B58" s="368"/>
      <c r="C58" s="365">
        <f>C57+E57</f>
        <v>352229.25</v>
      </c>
      <c r="D58" s="366"/>
      <c r="E58" s="324"/>
      <c r="F58" s="325"/>
      <c r="G58" s="12"/>
      <c r="H58" s="12"/>
      <c r="I58" s="12"/>
      <c r="J58" s="12"/>
      <c r="K58" s="12"/>
    </row>
    <row r="59" spans="1:11" ht="12.75">
      <c r="A59" s="336"/>
      <c r="B59" s="336"/>
      <c r="C59" s="340"/>
      <c r="D59" s="340"/>
      <c r="E59" s="341"/>
      <c r="F59" s="342"/>
      <c r="G59" s="12"/>
      <c r="H59" s="12"/>
      <c r="I59" s="12"/>
      <c r="J59" s="12"/>
      <c r="K59" s="12"/>
    </row>
    <row r="60" spans="1:11" ht="25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8">
      <c r="A61" s="12"/>
      <c r="B61" s="12"/>
      <c r="C61" s="353" t="s">
        <v>139</v>
      </c>
      <c r="D61" s="353"/>
      <c r="E61" s="353"/>
      <c r="F61" s="353"/>
      <c r="G61" s="353"/>
      <c r="H61" s="353"/>
      <c r="I61" s="12"/>
      <c r="J61" s="12"/>
      <c r="K61" s="12"/>
    </row>
    <row r="62" spans="1:11" ht="18">
      <c r="A62" s="91"/>
      <c r="B62" s="93"/>
      <c r="C62" s="92"/>
      <c r="D62" s="392" t="s">
        <v>4</v>
      </c>
      <c r="E62" s="393"/>
      <c r="F62" s="393"/>
      <c r="G62" s="393" t="s">
        <v>3</v>
      </c>
      <c r="H62" s="393"/>
      <c r="I62" s="393"/>
      <c r="J62" s="393"/>
      <c r="K62" s="398"/>
    </row>
    <row r="63" spans="1:11" ht="12.75">
      <c r="A63" s="99"/>
      <c r="B63" s="99"/>
      <c r="C63" s="99" t="s">
        <v>2</v>
      </c>
      <c r="D63" s="100" t="s">
        <v>140</v>
      </c>
      <c r="E63" s="101"/>
      <c r="F63" s="99" t="s">
        <v>17</v>
      </c>
      <c r="G63" s="102">
        <f>C58</f>
        <v>352229.25</v>
      </c>
      <c r="H63" s="101"/>
      <c r="I63" s="99"/>
      <c r="J63" s="99"/>
      <c r="K63" s="99"/>
    </row>
    <row r="64" spans="1:11" ht="12.75">
      <c r="A64" s="126"/>
      <c r="B64" s="126"/>
      <c r="C64" s="126" t="s">
        <v>6</v>
      </c>
      <c r="D64" s="126" t="s">
        <v>66</v>
      </c>
      <c r="E64" s="126" t="s">
        <v>68</v>
      </c>
      <c r="F64" s="126" t="s">
        <v>70</v>
      </c>
      <c r="G64" s="126" t="s">
        <v>72</v>
      </c>
      <c r="H64" s="126" t="s">
        <v>8</v>
      </c>
      <c r="I64" s="126" t="s">
        <v>1</v>
      </c>
      <c r="J64" s="126" t="s">
        <v>14</v>
      </c>
      <c r="K64" s="126" t="s">
        <v>74</v>
      </c>
    </row>
    <row r="65" spans="1:20" ht="22.5">
      <c r="A65" s="30"/>
      <c r="B65" s="30"/>
      <c r="C65" s="30"/>
      <c r="D65" s="34" t="s">
        <v>67</v>
      </c>
      <c r="E65" s="34" t="s">
        <v>69</v>
      </c>
      <c r="F65" s="34" t="s">
        <v>71</v>
      </c>
      <c r="G65" s="34" t="s">
        <v>73</v>
      </c>
      <c r="H65" s="30"/>
      <c r="I65" s="30"/>
      <c r="J65" s="35" t="s">
        <v>19</v>
      </c>
      <c r="K65" s="34" t="s">
        <v>75</v>
      </c>
      <c r="L65" s="10"/>
      <c r="M65" s="10"/>
      <c r="N65" s="10"/>
      <c r="O65" s="10"/>
      <c r="P65" s="27"/>
      <c r="Q65" s="10"/>
      <c r="R65" s="10"/>
      <c r="S65" s="10"/>
      <c r="T65" s="10"/>
    </row>
    <row r="66" spans="1:20" ht="75.75" customHeight="1">
      <c r="A66" s="30">
        <v>1</v>
      </c>
      <c r="B66" s="30"/>
      <c r="C66" s="105" t="s">
        <v>260</v>
      </c>
      <c r="D66" s="127">
        <v>7200</v>
      </c>
      <c r="E66" s="34"/>
      <c r="F66" s="34"/>
      <c r="G66" s="34"/>
      <c r="H66" s="30"/>
      <c r="I66" s="30"/>
      <c r="J66" s="128"/>
      <c r="K66" s="35"/>
      <c r="L66" s="10"/>
      <c r="M66" s="10"/>
      <c r="N66" s="10"/>
      <c r="O66" s="19"/>
      <c r="P66" s="28"/>
      <c r="Q66" s="28"/>
      <c r="R66" s="10"/>
      <c r="S66" s="10"/>
      <c r="T66" s="10"/>
    </row>
    <row r="67" spans="1:12" ht="72.75" customHeight="1">
      <c r="A67" s="30">
        <v>2</v>
      </c>
      <c r="B67" s="30"/>
      <c r="C67" s="129" t="s">
        <v>261</v>
      </c>
      <c r="D67" s="127">
        <v>7200</v>
      </c>
      <c r="E67" s="130"/>
      <c r="F67" s="131"/>
      <c r="G67" s="87"/>
      <c r="H67" s="30"/>
      <c r="I67" s="30"/>
      <c r="J67" s="128"/>
      <c r="K67" s="132"/>
      <c r="L67" s="45"/>
    </row>
    <row r="68" spans="1:13" ht="75" customHeight="1">
      <c r="A68" s="30">
        <v>3</v>
      </c>
      <c r="B68" s="30"/>
      <c r="C68" s="112" t="s">
        <v>262</v>
      </c>
      <c r="D68" s="127">
        <v>7211.22</v>
      </c>
      <c r="E68" s="34"/>
      <c r="F68" s="34"/>
      <c r="G68" s="34"/>
      <c r="H68" s="30"/>
      <c r="I68" s="30"/>
      <c r="J68" s="133"/>
      <c r="K68" s="34"/>
      <c r="L68" s="45"/>
      <c r="M68" s="45"/>
    </row>
    <row r="69" spans="1:12" ht="76.5" customHeight="1">
      <c r="A69" s="30">
        <v>4</v>
      </c>
      <c r="B69" s="30"/>
      <c r="C69" s="112" t="s">
        <v>201</v>
      </c>
      <c r="D69" s="127">
        <v>7200</v>
      </c>
      <c r="E69" s="34"/>
      <c r="F69" s="34"/>
      <c r="G69" s="34"/>
      <c r="H69" s="30"/>
      <c r="I69" s="30"/>
      <c r="J69" s="133"/>
      <c r="K69" s="34"/>
      <c r="L69" s="45"/>
    </row>
    <row r="70" spans="1:12" ht="56.25" customHeight="1">
      <c r="A70" s="30">
        <v>5</v>
      </c>
      <c r="B70" s="30"/>
      <c r="C70" s="112" t="s">
        <v>202</v>
      </c>
      <c r="D70" s="127">
        <v>7195.81</v>
      </c>
      <c r="E70" s="34"/>
      <c r="F70" s="34"/>
      <c r="G70" s="34"/>
      <c r="H70" s="30"/>
      <c r="I70" s="30"/>
      <c r="J70" s="133"/>
      <c r="K70" s="34"/>
      <c r="L70" s="45"/>
    </row>
    <row r="71" spans="1:12" ht="57.75" customHeight="1">
      <c r="A71" s="30">
        <v>6</v>
      </c>
      <c r="B71" s="30"/>
      <c r="C71" s="112" t="s">
        <v>205</v>
      </c>
      <c r="D71" s="127">
        <v>7195.77</v>
      </c>
      <c r="E71" s="34"/>
      <c r="F71" s="34"/>
      <c r="G71" s="34"/>
      <c r="H71" s="30"/>
      <c r="I71" s="30"/>
      <c r="J71" s="133"/>
      <c r="K71" s="34"/>
      <c r="L71" s="45"/>
    </row>
    <row r="72" spans="1:12" ht="57.75" customHeight="1">
      <c r="A72" s="30">
        <v>7</v>
      </c>
      <c r="B72" s="30"/>
      <c r="C72" s="112" t="s">
        <v>206</v>
      </c>
      <c r="D72" s="127">
        <v>7198.88</v>
      </c>
      <c r="E72" s="34"/>
      <c r="F72" s="34"/>
      <c r="G72" s="34"/>
      <c r="H72" s="30"/>
      <c r="I72" s="30"/>
      <c r="J72" s="133"/>
      <c r="K72" s="34"/>
      <c r="L72" s="45"/>
    </row>
    <row r="73" spans="1:12" ht="57.75" customHeight="1">
      <c r="A73" s="30">
        <v>8</v>
      </c>
      <c r="B73" s="30"/>
      <c r="C73" s="112" t="s">
        <v>204</v>
      </c>
      <c r="D73" s="127">
        <v>7200</v>
      </c>
      <c r="E73" s="34"/>
      <c r="F73" s="34"/>
      <c r="G73" s="34"/>
      <c r="H73" s="30"/>
      <c r="I73" s="30"/>
      <c r="J73" s="133"/>
      <c r="K73" s="34"/>
      <c r="L73" s="45"/>
    </row>
    <row r="74" spans="1:12" ht="63.75" customHeight="1">
      <c r="A74" s="30">
        <v>9</v>
      </c>
      <c r="B74" s="30"/>
      <c r="C74" s="112" t="s">
        <v>203</v>
      </c>
      <c r="D74" s="127">
        <v>1908.73</v>
      </c>
      <c r="E74" s="34"/>
      <c r="F74" s="34"/>
      <c r="G74" s="34"/>
      <c r="H74" s="30"/>
      <c r="I74" s="30"/>
      <c r="J74" s="133"/>
      <c r="K74" s="34"/>
      <c r="L74" s="45"/>
    </row>
    <row r="75" spans="1:12" ht="63.75" customHeight="1">
      <c r="A75" s="30">
        <v>10</v>
      </c>
      <c r="B75" s="30"/>
      <c r="C75" s="112" t="s">
        <v>263</v>
      </c>
      <c r="D75" s="127">
        <v>7199.76</v>
      </c>
      <c r="E75" s="34"/>
      <c r="F75" s="34"/>
      <c r="G75" s="34"/>
      <c r="H75" s="30"/>
      <c r="I75" s="30"/>
      <c r="J75" s="133"/>
      <c r="K75" s="34"/>
      <c r="L75" s="45"/>
    </row>
    <row r="76" spans="1:12" ht="71.25" customHeight="1">
      <c r="A76" s="30">
        <v>11</v>
      </c>
      <c r="B76" s="134"/>
      <c r="C76" s="24" t="s">
        <v>186</v>
      </c>
      <c r="D76" s="127">
        <v>6317.8</v>
      </c>
      <c r="E76" s="135"/>
      <c r="F76" s="52"/>
      <c r="G76" s="53"/>
      <c r="H76" s="52"/>
      <c r="I76" s="17"/>
      <c r="J76" s="133"/>
      <c r="K76" s="136"/>
      <c r="L76" s="45"/>
    </row>
    <row r="77" spans="1:20" ht="57.75" customHeight="1">
      <c r="A77" s="30">
        <v>12</v>
      </c>
      <c r="B77" s="23"/>
      <c r="C77" s="51" t="s">
        <v>88</v>
      </c>
      <c r="D77" s="137">
        <v>5766.99</v>
      </c>
      <c r="E77" s="138"/>
      <c r="F77" s="139">
        <v>7260.39</v>
      </c>
      <c r="G77" s="32" t="s">
        <v>138</v>
      </c>
      <c r="H77" s="139">
        <v>5766.99</v>
      </c>
      <c r="I77" s="25"/>
      <c r="J77" s="133"/>
      <c r="K77" s="140"/>
      <c r="L77" s="10"/>
      <c r="M77" s="10"/>
      <c r="N77" s="10"/>
      <c r="O77" s="19"/>
      <c r="P77" s="28"/>
      <c r="Q77" s="28"/>
      <c r="R77" s="10"/>
      <c r="S77" s="10"/>
      <c r="T77" s="10"/>
    </row>
    <row r="78" spans="1:20" ht="75" customHeight="1">
      <c r="A78" s="30">
        <v>13</v>
      </c>
      <c r="B78" s="134"/>
      <c r="C78" s="141" t="s">
        <v>45</v>
      </c>
      <c r="D78" s="142">
        <v>7009.97</v>
      </c>
      <c r="E78" s="50"/>
      <c r="F78" s="143">
        <v>17524.92</v>
      </c>
      <c r="G78" s="144" t="s">
        <v>46</v>
      </c>
      <c r="H78" s="145">
        <v>17524.92</v>
      </c>
      <c r="I78" s="146"/>
      <c r="J78" s="133"/>
      <c r="K78" s="20"/>
      <c r="L78" s="10"/>
      <c r="M78" s="10"/>
      <c r="N78" s="10"/>
      <c r="O78" s="19"/>
      <c r="P78" s="28"/>
      <c r="Q78" s="28"/>
      <c r="R78" s="10"/>
      <c r="S78" s="10"/>
      <c r="T78" s="10"/>
    </row>
    <row r="79" spans="1:20" ht="75" customHeight="1">
      <c r="A79" s="30">
        <v>14</v>
      </c>
      <c r="B79" s="147"/>
      <c r="C79" s="24" t="s">
        <v>220</v>
      </c>
      <c r="D79" s="127">
        <v>7210.78</v>
      </c>
      <c r="E79" s="24"/>
      <c r="F79" s="148"/>
      <c r="G79" s="149"/>
      <c r="H79" s="143"/>
      <c r="I79" s="25"/>
      <c r="J79" s="133"/>
      <c r="K79" s="135"/>
      <c r="L79" s="10"/>
      <c r="M79" s="10"/>
      <c r="N79" s="10"/>
      <c r="O79" s="19"/>
      <c r="P79" s="28"/>
      <c r="Q79" s="28"/>
      <c r="R79" s="10"/>
      <c r="S79" s="10"/>
      <c r="T79" s="10"/>
    </row>
    <row r="80" spans="1:20" ht="79.5" customHeight="1">
      <c r="A80" s="30">
        <v>15</v>
      </c>
      <c r="B80" s="147"/>
      <c r="C80" s="24" t="s">
        <v>250</v>
      </c>
      <c r="D80" s="127">
        <v>17652.34</v>
      </c>
      <c r="E80" s="24"/>
      <c r="F80" s="148">
        <v>52021.7</v>
      </c>
      <c r="G80" s="149" t="s">
        <v>251</v>
      </c>
      <c r="H80" s="143">
        <v>28275.94</v>
      </c>
      <c r="I80" s="25"/>
      <c r="J80" s="133"/>
      <c r="K80" s="135"/>
      <c r="L80" s="10"/>
      <c r="M80" s="10"/>
      <c r="N80" s="10"/>
      <c r="O80" s="19"/>
      <c r="P80" s="28"/>
      <c r="Q80" s="28"/>
      <c r="R80" s="10"/>
      <c r="S80" s="10"/>
      <c r="T80" s="10"/>
    </row>
    <row r="81" spans="1:20" ht="38.25" customHeight="1">
      <c r="A81" s="30">
        <v>16</v>
      </c>
      <c r="B81" s="37"/>
      <c r="C81" s="24" t="s">
        <v>103</v>
      </c>
      <c r="D81" s="127">
        <v>2000</v>
      </c>
      <c r="E81" s="37"/>
      <c r="F81" s="37"/>
      <c r="G81" s="37"/>
      <c r="H81" s="37"/>
      <c r="I81" s="25"/>
      <c r="J81" s="58"/>
      <c r="K81" s="24"/>
      <c r="L81" s="10"/>
      <c r="M81" s="10"/>
      <c r="N81" s="10"/>
      <c r="O81" s="19"/>
      <c r="P81" s="28"/>
      <c r="Q81" s="28"/>
      <c r="R81" s="10"/>
      <c r="S81" s="10"/>
      <c r="T81" s="10"/>
    </row>
    <row r="82" spans="1:20" ht="78.75">
      <c r="A82" s="30">
        <v>17</v>
      </c>
      <c r="B82" s="37"/>
      <c r="C82" s="24" t="s">
        <v>104</v>
      </c>
      <c r="D82" s="127">
        <v>2500</v>
      </c>
      <c r="E82" s="37"/>
      <c r="F82" s="37"/>
      <c r="G82" s="37"/>
      <c r="H82" s="37"/>
      <c r="I82" s="49"/>
      <c r="J82" s="24"/>
      <c r="K82" s="24"/>
      <c r="L82" s="10"/>
      <c r="M82" s="10"/>
      <c r="N82" s="29"/>
      <c r="O82" s="10"/>
      <c r="P82" s="21"/>
      <c r="Q82" s="10"/>
      <c r="R82" s="10"/>
      <c r="S82" s="10"/>
      <c r="T82" s="10"/>
    </row>
    <row r="83" spans="1:20" ht="33.75">
      <c r="A83" s="30">
        <v>18</v>
      </c>
      <c r="B83" s="37"/>
      <c r="C83" s="48" t="s">
        <v>162</v>
      </c>
      <c r="D83" s="127">
        <v>4000</v>
      </c>
      <c r="E83" s="37"/>
      <c r="F83" s="37"/>
      <c r="G83" s="37"/>
      <c r="H83" s="37"/>
      <c r="I83" s="49"/>
      <c r="J83" s="24"/>
      <c r="K83" s="24"/>
      <c r="L83" s="10"/>
      <c r="M83" s="10"/>
      <c r="N83" s="29"/>
      <c r="O83" s="10"/>
      <c r="P83" s="21"/>
      <c r="Q83" s="10"/>
      <c r="R83" s="10"/>
      <c r="S83" s="10"/>
      <c r="T83" s="10"/>
    </row>
    <row r="84" spans="1:20" ht="33.75">
      <c r="A84" s="30">
        <v>19</v>
      </c>
      <c r="B84" s="37"/>
      <c r="C84" s="48" t="s">
        <v>163</v>
      </c>
      <c r="D84" s="127">
        <v>2520</v>
      </c>
      <c r="E84" s="37"/>
      <c r="F84" s="37"/>
      <c r="G84" s="37"/>
      <c r="H84" s="37"/>
      <c r="I84" s="49"/>
      <c r="J84" s="24"/>
      <c r="K84" s="24"/>
      <c r="L84" s="10"/>
      <c r="M84" s="10"/>
      <c r="N84" s="29"/>
      <c r="O84" s="10"/>
      <c r="P84" s="21"/>
      <c r="Q84" s="10"/>
      <c r="R84" s="10"/>
      <c r="S84" s="10"/>
      <c r="T84" s="10"/>
    </row>
    <row r="85" spans="1:20" ht="45">
      <c r="A85" s="30">
        <v>20</v>
      </c>
      <c r="B85" s="37"/>
      <c r="C85" s="48" t="s">
        <v>308</v>
      </c>
      <c r="D85" s="127">
        <v>2480</v>
      </c>
      <c r="E85" s="37"/>
      <c r="F85" s="37"/>
      <c r="G85" s="37"/>
      <c r="H85" s="37"/>
      <c r="I85" s="343"/>
      <c r="J85" s="156"/>
      <c r="K85" s="24"/>
      <c r="L85" s="10"/>
      <c r="M85" s="10"/>
      <c r="N85" s="29"/>
      <c r="O85" s="10"/>
      <c r="P85" s="21"/>
      <c r="Q85" s="10"/>
      <c r="R85" s="10"/>
      <c r="S85" s="10"/>
      <c r="T85" s="10"/>
    </row>
    <row r="86" spans="1:20" ht="67.5">
      <c r="A86" s="30">
        <v>21</v>
      </c>
      <c r="B86" s="23"/>
      <c r="C86" s="48" t="s">
        <v>164</v>
      </c>
      <c r="D86" s="127">
        <v>7200</v>
      </c>
      <c r="E86" s="23"/>
      <c r="F86" s="23"/>
      <c r="G86" s="23"/>
      <c r="H86" s="37"/>
      <c r="I86" s="47"/>
      <c r="J86" s="26"/>
      <c r="K86" s="50"/>
      <c r="L86" s="10"/>
      <c r="M86" s="10"/>
      <c r="N86" s="29"/>
      <c r="O86" s="10"/>
      <c r="P86" s="21"/>
      <c r="Q86" s="10"/>
      <c r="R86" s="10"/>
      <c r="S86" s="10"/>
      <c r="T86" s="10"/>
    </row>
    <row r="87" spans="1:20" ht="33.75">
      <c r="A87" s="30">
        <v>22</v>
      </c>
      <c r="B87" s="23"/>
      <c r="C87" s="24" t="s">
        <v>58</v>
      </c>
      <c r="D87" s="127">
        <v>7200</v>
      </c>
      <c r="E87" s="23"/>
      <c r="F87" s="23"/>
      <c r="G87" s="23"/>
      <c r="H87" s="37"/>
      <c r="I87" s="47"/>
      <c r="J87" s="26"/>
      <c r="K87" s="23"/>
      <c r="L87" s="10"/>
      <c r="M87" s="10"/>
      <c r="N87" s="29"/>
      <c r="O87" s="10"/>
      <c r="P87" s="21"/>
      <c r="Q87" s="10"/>
      <c r="R87" s="10"/>
      <c r="S87" s="10"/>
      <c r="T87" s="10"/>
    </row>
    <row r="88" spans="1:20" ht="33.75">
      <c r="A88" s="30">
        <v>23</v>
      </c>
      <c r="B88" s="18"/>
      <c r="C88" s="51" t="s">
        <v>141</v>
      </c>
      <c r="D88" s="127">
        <v>2500</v>
      </c>
      <c r="E88" s="11"/>
      <c r="F88" s="52"/>
      <c r="G88" s="53"/>
      <c r="H88" s="16"/>
      <c r="I88" s="54"/>
      <c r="J88" s="55"/>
      <c r="K88" s="50"/>
      <c r="L88" s="10"/>
      <c r="M88" s="10"/>
      <c r="N88" s="29"/>
      <c r="O88" s="10"/>
      <c r="P88" s="21"/>
      <c r="Q88" s="10"/>
      <c r="R88" s="10"/>
      <c r="S88" s="10"/>
      <c r="T88" s="10"/>
    </row>
    <row r="89" spans="1:20" ht="22.5">
      <c r="A89" s="30">
        <v>24</v>
      </c>
      <c r="B89" s="56"/>
      <c r="C89" s="65" t="s">
        <v>276</v>
      </c>
      <c r="D89" s="127">
        <v>50000</v>
      </c>
      <c r="E89" s="56"/>
      <c r="F89" s="56"/>
      <c r="G89" s="56"/>
      <c r="H89" s="60"/>
      <c r="I89" s="47"/>
      <c r="J89" s="61"/>
      <c r="K89" s="57"/>
      <c r="L89" s="10"/>
      <c r="M89" s="10"/>
      <c r="N89" s="29"/>
      <c r="O89" s="10"/>
      <c r="P89" s="21"/>
      <c r="Q89" s="10"/>
      <c r="R89" s="10"/>
      <c r="S89" s="10"/>
      <c r="T89" s="10"/>
    </row>
    <row r="90" spans="1:20" ht="33.75">
      <c r="A90" s="30">
        <v>25</v>
      </c>
      <c r="B90" s="37"/>
      <c r="C90" s="66" t="s">
        <v>275</v>
      </c>
      <c r="D90" s="127">
        <v>30000</v>
      </c>
      <c r="E90" s="37"/>
      <c r="F90" s="37"/>
      <c r="G90" s="37"/>
      <c r="H90" s="63"/>
      <c r="I90" s="64"/>
      <c r="J90" s="20"/>
      <c r="K90" s="50"/>
      <c r="L90" s="10"/>
      <c r="M90" s="10"/>
      <c r="N90" s="29"/>
      <c r="O90" s="10"/>
      <c r="P90" s="21"/>
      <c r="Q90" s="10"/>
      <c r="R90" s="10"/>
      <c r="S90" s="10"/>
      <c r="T90" s="10"/>
    </row>
    <row r="91" spans="1:20" ht="33.75">
      <c r="A91" s="30">
        <v>26</v>
      </c>
      <c r="B91" s="62"/>
      <c r="C91" s="66" t="s">
        <v>221</v>
      </c>
      <c r="D91" s="127">
        <v>25000</v>
      </c>
      <c r="E91" s="37"/>
      <c r="F91" s="37"/>
      <c r="G91" s="37"/>
      <c r="H91" s="63"/>
      <c r="I91" s="64"/>
      <c r="J91" s="20"/>
      <c r="K91" s="50"/>
      <c r="L91" s="10"/>
      <c r="M91" s="10"/>
      <c r="N91" s="29"/>
      <c r="O91" s="10"/>
      <c r="P91" s="21"/>
      <c r="Q91" s="10"/>
      <c r="R91" s="10"/>
      <c r="S91" s="10"/>
      <c r="T91" s="10"/>
    </row>
    <row r="92" spans="1:20" ht="40.5" customHeight="1">
      <c r="A92" s="30">
        <v>27</v>
      </c>
      <c r="B92" s="62"/>
      <c r="C92" s="66" t="s">
        <v>278</v>
      </c>
      <c r="D92" s="127">
        <v>20000</v>
      </c>
      <c r="E92" s="37"/>
      <c r="F92" s="37"/>
      <c r="G92" s="37"/>
      <c r="H92" s="63"/>
      <c r="I92" s="64"/>
      <c r="J92" s="20"/>
      <c r="K92" s="50"/>
      <c r="L92" s="10"/>
      <c r="M92" s="360"/>
      <c r="N92" s="360"/>
      <c r="O92" s="360"/>
      <c r="P92" s="360"/>
      <c r="Q92" s="10"/>
      <c r="R92" s="10"/>
      <c r="S92" s="10"/>
      <c r="T92" s="10"/>
    </row>
    <row r="93" spans="1:20" ht="59.25" customHeight="1">
      <c r="A93" s="30">
        <v>28</v>
      </c>
      <c r="B93" s="18"/>
      <c r="C93" s="84" t="s">
        <v>274</v>
      </c>
      <c r="D93" s="106">
        <v>7200</v>
      </c>
      <c r="E93" s="85"/>
      <c r="F93" s="86"/>
      <c r="G93" s="87"/>
      <c r="H93" s="37"/>
      <c r="I93" s="49"/>
      <c r="J93" s="23"/>
      <c r="K93" s="20"/>
      <c r="L93" s="10"/>
      <c r="M93" s="59"/>
      <c r="N93" s="59"/>
      <c r="O93" s="59"/>
      <c r="P93" s="59"/>
      <c r="Q93" s="10"/>
      <c r="R93" s="10"/>
      <c r="S93" s="10"/>
      <c r="T93" s="10"/>
    </row>
    <row r="94" spans="1:20" ht="48" customHeight="1">
      <c r="A94" s="30">
        <v>29</v>
      </c>
      <c r="B94" s="89"/>
      <c r="C94" s="84" t="s">
        <v>282</v>
      </c>
      <c r="D94" s="150">
        <v>30000</v>
      </c>
      <c r="E94" s="85"/>
      <c r="F94" s="86"/>
      <c r="G94" s="87"/>
      <c r="H94" s="37"/>
      <c r="I94" s="49"/>
      <c r="J94" s="23"/>
      <c r="K94" s="20"/>
      <c r="L94" s="10"/>
      <c r="M94" s="59"/>
      <c r="N94" s="59"/>
      <c r="O94" s="59"/>
      <c r="P94" s="59"/>
      <c r="Q94" s="10"/>
      <c r="R94" s="10"/>
      <c r="S94" s="10"/>
      <c r="T94" s="10"/>
    </row>
    <row r="95" spans="1:20" ht="31.5" customHeight="1">
      <c r="A95" s="30">
        <v>30</v>
      </c>
      <c r="B95" s="89"/>
      <c r="C95" s="84" t="s">
        <v>283</v>
      </c>
      <c r="D95" s="150">
        <v>4500</v>
      </c>
      <c r="E95" s="85"/>
      <c r="F95" s="86"/>
      <c r="G95" s="87"/>
      <c r="H95" s="37"/>
      <c r="I95" s="49"/>
      <c r="J95" s="23"/>
      <c r="K95" s="20"/>
      <c r="L95" s="10"/>
      <c r="M95" s="59"/>
      <c r="N95" s="59"/>
      <c r="O95" s="59"/>
      <c r="P95" s="59"/>
      <c r="Q95" s="10"/>
      <c r="R95" s="10"/>
      <c r="S95" s="10"/>
      <c r="T95" s="10"/>
    </row>
    <row r="96" spans="1:20" ht="65.25" customHeight="1">
      <c r="A96" s="30">
        <v>31</v>
      </c>
      <c r="B96" s="89"/>
      <c r="C96" s="84" t="s">
        <v>304</v>
      </c>
      <c r="D96" s="150">
        <v>36501.27</v>
      </c>
      <c r="E96" s="85"/>
      <c r="F96" s="86"/>
      <c r="G96" s="87"/>
      <c r="H96" s="37"/>
      <c r="I96" s="49"/>
      <c r="J96" s="23"/>
      <c r="K96" s="20"/>
      <c r="L96" s="10"/>
      <c r="M96" s="59"/>
      <c r="N96" s="59"/>
      <c r="O96" s="59"/>
      <c r="P96" s="59"/>
      <c r="Q96" s="10"/>
      <c r="R96" s="10"/>
      <c r="S96" s="10"/>
      <c r="T96" s="10"/>
    </row>
    <row r="97" spans="1:20" ht="47.25" customHeight="1">
      <c r="A97" s="30">
        <v>32</v>
      </c>
      <c r="B97" s="62"/>
      <c r="C97" s="66" t="s">
        <v>230</v>
      </c>
      <c r="D97" s="127">
        <v>7959.93</v>
      </c>
      <c r="E97" s="37"/>
      <c r="F97" s="37"/>
      <c r="G97" s="37"/>
      <c r="H97" s="63"/>
      <c r="I97" s="64"/>
      <c r="J97" s="20"/>
      <c r="K97" s="50"/>
      <c r="L97" s="10"/>
      <c r="M97" s="59"/>
      <c r="N97" s="59"/>
      <c r="O97" s="88">
        <f>C58-D98</f>
        <v>0</v>
      </c>
      <c r="P97" s="59"/>
      <c r="Q97" s="10"/>
      <c r="R97" s="10"/>
      <c r="S97" s="10"/>
      <c r="T97" s="10"/>
    </row>
    <row r="98" spans="1:20" ht="56.25" customHeight="1">
      <c r="A98" s="151"/>
      <c r="B98" s="151"/>
      <c r="C98" s="152" t="s">
        <v>7</v>
      </c>
      <c r="D98" s="153">
        <f>SUM(D66:D97)</f>
        <v>352229.25</v>
      </c>
      <c r="E98" s="154"/>
      <c r="F98" s="154"/>
      <c r="G98" s="154"/>
      <c r="H98" s="154"/>
      <c r="I98" s="155"/>
      <c r="J98" s="156"/>
      <c r="K98" s="156"/>
      <c r="L98" s="10"/>
      <c r="M98" s="10"/>
      <c r="N98" s="29"/>
      <c r="O98" s="10"/>
      <c r="P98" s="21"/>
      <c r="Q98" s="10"/>
      <c r="R98" s="10"/>
      <c r="S98" s="10"/>
      <c r="T98" s="10"/>
    </row>
    <row r="99" spans="4:20" ht="12.75">
      <c r="D99" s="157"/>
      <c r="J99" s="12"/>
      <c r="K99" s="12"/>
      <c r="L99" s="10"/>
      <c r="M99" s="10"/>
      <c r="N99" s="10"/>
      <c r="O99" s="10"/>
      <c r="P99" s="10"/>
      <c r="Q99" s="10"/>
      <c r="R99" s="10"/>
      <c r="S99" s="10"/>
      <c r="T99" s="10"/>
    </row>
    <row r="100" spans="12:20" ht="13.5" thickBot="1"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3.5" thickBot="1">
      <c r="A101" s="119"/>
      <c r="B101" s="158"/>
      <c r="C101" s="158" t="s">
        <v>24</v>
      </c>
      <c r="D101" s="158"/>
      <c r="E101" s="158"/>
      <c r="F101" s="158"/>
      <c r="G101" s="158"/>
      <c r="H101" s="158"/>
      <c r="I101" s="39" t="s">
        <v>14</v>
      </c>
      <c r="J101" s="387">
        <v>4497.43</v>
      </c>
      <c r="K101" s="388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13.5" thickBot="1">
      <c r="A102" s="119"/>
      <c r="B102" s="159"/>
      <c r="C102" s="158"/>
      <c r="D102" s="158"/>
      <c r="E102" s="158"/>
      <c r="F102" s="158"/>
      <c r="G102" s="120"/>
      <c r="H102" s="160" t="s">
        <v>82</v>
      </c>
      <c r="I102" s="161">
        <v>43100</v>
      </c>
      <c r="J102" s="162" t="s">
        <v>14</v>
      </c>
      <c r="K102" s="163">
        <v>4497.43</v>
      </c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33.75" customHeight="1" thickBot="1">
      <c r="A103" s="39" t="s">
        <v>5</v>
      </c>
      <c r="B103" s="164"/>
      <c r="C103" s="40" t="s">
        <v>6</v>
      </c>
      <c r="D103" s="164" t="s">
        <v>12</v>
      </c>
      <c r="E103" s="40" t="s">
        <v>9</v>
      </c>
      <c r="F103" s="164" t="s">
        <v>10</v>
      </c>
      <c r="G103" s="40" t="s">
        <v>11</v>
      </c>
      <c r="H103" s="164" t="s">
        <v>13</v>
      </c>
      <c r="I103" s="40" t="s">
        <v>21</v>
      </c>
      <c r="J103" s="158"/>
      <c r="K103" s="165" t="s">
        <v>25</v>
      </c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12.75">
      <c r="A104" s="41"/>
      <c r="B104" s="166"/>
      <c r="C104" s="166" t="s">
        <v>26</v>
      </c>
      <c r="D104" s="166"/>
      <c r="E104" s="166"/>
      <c r="F104" s="166"/>
      <c r="G104" s="166"/>
      <c r="H104" s="166"/>
      <c r="I104" s="166"/>
      <c r="J104" s="166"/>
      <c r="K104" s="167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68.25" customHeight="1">
      <c r="A105" s="42">
        <v>1</v>
      </c>
      <c r="B105" s="168"/>
      <c r="C105" s="169" t="s">
        <v>31</v>
      </c>
      <c r="D105" s="169">
        <v>866.78</v>
      </c>
      <c r="E105" s="170" t="s">
        <v>32</v>
      </c>
      <c r="F105" s="170"/>
      <c r="G105" s="171"/>
      <c r="H105" s="172">
        <v>10953.27</v>
      </c>
      <c r="I105" s="146"/>
      <c r="J105" s="26" t="s">
        <v>81</v>
      </c>
      <c r="K105" s="11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14.25" customHeight="1">
      <c r="A106" s="23"/>
      <c r="B106" s="23"/>
      <c r="C106" s="173" t="s">
        <v>7</v>
      </c>
      <c r="D106" s="169">
        <f>SUM(D105:D105)</f>
        <v>866.78</v>
      </c>
      <c r="E106" s="23"/>
      <c r="F106" s="23"/>
      <c r="G106" s="23"/>
      <c r="H106" s="23"/>
      <c r="I106" s="23"/>
      <c r="J106" s="23"/>
      <c r="K106" s="23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12.75">
      <c r="B107" s="12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15.75">
      <c r="A108" s="174"/>
      <c r="B108" s="175"/>
      <c r="C108" s="175"/>
      <c r="D108" s="174" t="s">
        <v>44</v>
      </c>
      <c r="E108" s="176"/>
      <c r="F108" s="389" t="s">
        <v>1</v>
      </c>
      <c r="G108" s="386"/>
      <c r="H108" s="385">
        <v>809457.04</v>
      </c>
      <c r="I108" s="386"/>
      <c r="J108" s="175"/>
      <c r="K108" s="177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2.75" customHeight="1">
      <c r="A109" s="346" t="s">
        <v>5</v>
      </c>
      <c r="B109" s="346" t="s">
        <v>0</v>
      </c>
      <c r="C109" s="346" t="s">
        <v>6</v>
      </c>
      <c r="D109" s="348" t="s">
        <v>86</v>
      </c>
      <c r="E109" s="348" t="s">
        <v>9</v>
      </c>
      <c r="F109" s="352" t="s">
        <v>10</v>
      </c>
      <c r="G109" s="352" t="s">
        <v>11</v>
      </c>
      <c r="H109" s="346" t="s">
        <v>8</v>
      </c>
      <c r="I109" s="348" t="s">
        <v>132</v>
      </c>
      <c r="J109" s="348" t="s">
        <v>307</v>
      </c>
      <c r="K109" s="348" t="s">
        <v>18</v>
      </c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31.5" customHeight="1">
      <c r="A110" s="347"/>
      <c r="B110" s="347"/>
      <c r="C110" s="347"/>
      <c r="D110" s="349"/>
      <c r="E110" s="349"/>
      <c r="F110" s="349"/>
      <c r="G110" s="349"/>
      <c r="H110" s="347"/>
      <c r="I110" s="349"/>
      <c r="J110" s="349"/>
      <c r="K110" s="349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73.5" customHeight="1">
      <c r="A111" s="38">
        <v>1</v>
      </c>
      <c r="B111" s="179"/>
      <c r="C111" s="180" t="s">
        <v>89</v>
      </c>
      <c r="D111" s="181">
        <v>38249.99</v>
      </c>
      <c r="E111" s="51" t="s">
        <v>134</v>
      </c>
      <c r="F111" s="182">
        <v>45000</v>
      </c>
      <c r="G111" s="73" t="s">
        <v>135</v>
      </c>
      <c r="H111" s="183"/>
      <c r="I111" s="184">
        <f>F111-D111</f>
        <v>6750.010000000002</v>
      </c>
      <c r="J111" s="181">
        <v>38249.99</v>
      </c>
      <c r="K111" s="185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80.25" customHeight="1">
      <c r="A112" s="38">
        <v>2</v>
      </c>
      <c r="B112" s="182"/>
      <c r="C112" s="180" t="s">
        <v>91</v>
      </c>
      <c r="D112" s="181">
        <v>40400</v>
      </c>
      <c r="E112" s="51" t="s">
        <v>134</v>
      </c>
      <c r="F112" s="181">
        <v>55000</v>
      </c>
      <c r="G112" s="73" t="s">
        <v>137</v>
      </c>
      <c r="H112" s="183"/>
      <c r="I112" s="184">
        <f aca="true" t="shared" si="0" ref="I112:I121">F112-D112</f>
        <v>14600</v>
      </c>
      <c r="J112" s="181">
        <v>40700</v>
      </c>
      <c r="K112" s="77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46.5" customHeight="1">
      <c r="A113" s="38">
        <v>3</v>
      </c>
      <c r="B113" s="186"/>
      <c r="C113" s="187" t="s">
        <v>92</v>
      </c>
      <c r="D113" s="181">
        <v>61633.25</v>
      </c>
      <c r="E113" s="179"/>
      <c r="F113" s="181">
        <f>D113</f>
        <v>61633.25</v>
      </c>
      <c r="G113" s="73"/>
      <c r="H113" s="183"/>
      <c r="I113" s="184">
        <f t="shared" si="0"/>
        <v>0</v>
      </c>
      <c r="J113" s="181">
        <v>61633.25</v>
      </c>
      <c r="K113" s="77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49.5" customHeight="1">
      <c r="A114" s="38">
        <v>4</v>
      </c>
      <c r="B114" s="186"/>
      <c r="C114" s="188" t="s">
        <v>94</v>
      </c>
      <c r="D114" s="181">
        <v>24732.71</v>
      </c>
      <c r="E114" s="51" t="s">
        <v>134</v>
      </c>
      <c r="F114" s="181">
        <v>53766.75</v>
      </c>
      <c r="G114" s="73" t="s">
        <v>133</v>
      </c>
      <c r="H114" s="183"/>
      <c r="I114" s="184">
        <f>F114-D114</f>
        <v>29034.04</v>
      </c>
      <c r="J114" s="181">
        <v>24732.71</v>
      </c>
      <c r="K114" s="77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56.25" customHeight="1">
      <c r="A115" s="38">
        <v>5</v>
      </c>
      <c r="B115" s="182"/>
      <c r="C115" s="180" t="s">
        <v>93</v>
      </c>
      <c r="D115" s="179">
        <v>0</v>
      </c>
      <c r="E115" s="179"/>
      <c r="F115" s="181">
        <v>74000</v>
      </c>
      <c r="G115" s="73"/>
      <c r="H115" s="183"/>
      <c r="I115" s="184">
        <f t="shared" si="0"/>
        <v>74000</v>
      </c>
      <c r="J115" s="179">
        <v>74000</v>
      </c>
      <c r="K115" s="77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50.25" customHeight="1">
      <c r="A116" s="38">
        <v>6</v>
      </c>
      <c r="B116" s="186"/>
      <c r="C116" s="189" t="s">
        <v>100</v>
      </c>
      <c r="D116" s="179">
        <v>0</v>
      </c>
      <c r="E116" s="179" t="s">
        <v>85</v>
      </c>
      <c r="F116" s="181">
        <v>33600</v>
      </c>
      <c r="G116" s="73"/>
      <c r="H116" s="183"/>
      <c r="I116" s="184">
        <f t="shared" si="0"/>
        <v>33600</v>
      </c>
      <c r="J116" s="179">
        <v>33600</v>
      </c>
      <c r="K116" s="77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50.25" customHeight="1">
      <c r="A117" s="38">
        <v>7</v>
      </c>
      <c r="B117" s="197"/>
      <c r="C117" s="24" t="s">
        <v>37</v>
      </c>
      <c r="D117" s="179">
        <v>0</v>
      </c>
      <c r="E117" s="198"/>
      <c r="F117" s="199">
        <v>29235.76</v>
      </c>
      <c r="G117" s="200"/>
      <c r="H117" s="201">
        <v>23577.23</v>
      </c>
      <c r="I117" s="202"/>
      <c r="J117" s="24">
        <v>29235.76</v>
      </c>
      <c r="K117" s="203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68.25" customHeight="1">
      <c r="A118" s="38">
        <v>8</v>
      </c>
      <c r="B118" s="197"/>
      <c r="C118" s="24" t="s">
        <v>222</v>
      </c>
      <c r="D118" s="179">
        <v>7953.04</v>
      </c>
      <c r="E118" s="206"/>
      <c r="F118" s="205">
        <v>7953.04</v>
      </c>
      <c r="G118" s="200"/>
      <c r="H118" s="207">
        <f>D118</f>
        <v>7953.04</v>
      </c>
      <c r="I118" s="202"/>
      <c r="J118" s="205">
        <v>7953.04</v>
      </c>
      <c r="K118" s="203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50.25" customHeight="1">
      <c r="A119" s="38">
        <v>9</v>
      </c>
      <c r="B119" s="182"/>
      <c r="C119" s="208" t="s">
        <v>99</v>
      </c>
      <c r="D119" s="179">
        <v>33600</v>
      </c>
      <c r="E119" s="179" t="s">
        <v>85</v>
      </c>
      <c r="F119" s="181">
        <v>33600</v>
      </c>
      <c r="G119" s="73"/>
      <c r="H119" s="183">
        <f>D119</f>
        <v>33600</v>
      </c>
      <c r="I119" s="209"/>
      <c r="J119" s="181">
        <v>33600</v>
      </c>
      <c r="K119" s="77" t="s">
        <v>319</v>
      </c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32.25" customHeight="1">
      <c r="A120" s="38">
        <v>10</v>
      </c>
      <c r="B120" s="182"/>
      <c r="C120" s="190" t="s">
        <v>95</v>
      </c>
      <c r="D120" s="179">
        <v>0</v>
      </c>
      <c r="E120" s="179"/>
      <c r="F120" s="181">
        <v>45000</v>
      </c>
      <c r="G120" s="73"/>
      <c r="H120" s="183"/>
      <c r="I120" s="184">
        <f t="shared" si="0"/>
        <v>45000</v>
      </c>
      <c r="J120" s="179">
        <v>45000</v>
      </c>
      <c r="K120" s="77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32.25" customHeight="1">
      <c r="A121" s="38">
        <v>11</v>
      </c>
      <c r="B121" s="182"/>
      <c r="C121" s="190" t="s">
        <v>264</v>
      </c>
      <c r="D121" s="179">
        <v>100000</v>
      </c>
      <c r="E121" s="179"/>
      <c r="F121" s="181">
        <v>420752.29</v>
      </c>
      <c r="G121" s="73"/>
      <c r="H121" s="183"/>
      <c r="I121" s="184">
        <f t="shared" si="0"/>
        <v>320752.29</v>
      </c>
      <c r="J121" s="179">
        <v>420752.29</v>
      </c>
      <c r="K121" s="77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12.75">
      <c r="A122" s="6"/>
      <c r="B122" s="14"/>
      <c r="C122" s="8" t="s">
        <v>7</v>
      </c>
      <c r="D122" s="7">
        <f>SUM(D111:D121)</f>
        <v>306568.99</v>
      </c>
      <c r="E122" s="9"/>
      <c r="F122" s="7">
        <f>SUM(F111:F121)</f>
        <v>859541.09</v>
      </c>
      <c r="G122" s="7"/>
      <c r="H122" s="1"/>
      <c r="I122" s="4">
        <f>SUM(I111:I121)</f>
        <v>523736.33999999997</v>
      </c>
      <c r="J122" s="5">
        <f>SUM(J111:J121)</f>
        <v>809457.0399999999</v>
      </c>
      <c r="K122" s="2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2:20" ht="12.75">
      <c r="B123" s="12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ht="15" customHeight="1">
      <c r="B124" s="12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15" customHeight="1">
      <c r="A125" s="174"/>
      <c r="B125" s="175"/>
      <c r="C125" s="175"/>
      <c r="D125" s="174"/>
      <c r="E125" s="176"/>
      <c r="F125" s="174" t="s">
        <v>33</v>
      </c>
      <c r="G125" s="177"/>
      <c r="H125" s="175" t="s">
        <v>231</v>
      </c>
      <c r="I125" s="175"/>
      <c r="J125" s="175"/>
      <c r="K125" s="177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24" customHeight="1">
      <c r="A126" s="91"/>
      <c r="B126" s="93"/>
      <c r="C126" s="93"/>
      <c r="D126" s="93"/>
      <c r="E126" s="91" t="s">
        <v>233</v>
      </c>
      <c r="F126" s="92"/>
      <c r="G126" s="374" t="s">
        <v>232</v>
      </c>
      <c r="H126" s="372"/>
      <c r="I126" s="372"/>
      <c r="J126" s="372"/>
      <c r="K126" s="373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15" customHeight="1" thickBot="1">
      <c r="A127" s="93"/>
      <c r="B127" s="93"/>
      <c r="C127" s="93"/>
      <c r="D127" s="93"/>
      <c r="E127" s="91" t="s">
        <v>23</v>
      </c>
      <c r="F127" s="92"/>
      <c r="G127" s="92"/>
      <c r="H127" s="24" t="s">
        <v>55</v>
      </c>
      <c r="I127" s="350">
        <v>1350000</v>
      </c>
      <c r="J127" s="351"/>
      <c r="K127" s="92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15" customHeight="1" thickBot="1">
      <c r="A128" s="210"/>
      <c r="B128" s="210"/>
      <c r="C128" s="210"/>
      <c r="D128" s="210"/>
      <c r="E128" s="211"/>
      <c r="F128" s="212"/>
      <c r="G128" s="212"/>
      <c r="H128" s="160"/>
      <c r="I128" s="161"/>
      <c r="J128" s="162" t="s">
        <v>14</v>
      </c>
      <c r="K128" s="163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15" customHeight="1">
      <c r="A129" s="346" t="s">
        <v>5</v>
      </c>
      <c r="B129" s="346" t="s">
        <v>0</v>
      </c>
      <c r="C129" s="346" t="s">
        <v>6</v>
      </c>
      <c r="D129" s="348" t="s">
        <v>86</v>
      </c>
      <c r="E129" s="348" t="s">
        <v>9</v>
      </c>
      <c r="F129" s="352" t="s">
        <v>10</v>
      </c>
      <c r="G129" s="352" t="s">
        <v>11</v>
      </c>
      <c r="H129" s="346" t="s">
        <v>8</v>
      </c>
      <c r="I129" s="348" t="s">
        <v>1</v>
      </c>
      <c r="J129" s="178" t="s">
        <v>27</v>
      </c>
      <c r="K129" s="348" t="s">
        <v>18</v>
      </c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44.25" customHeight="1">
      <c r="A130" s="347"/>
      <c r="B130" s="347"/>
      <c r="C130" s="347"/>
      <c r="D130" s="349"/>
      <c r="E130" s="349"/>
      <c r="F130" s="349"/>
      <c r="G130" s="349"/>
      <c r="H130" s="347"/>
      <c r="I130" s="349"/>
      <c r="J130" s="11" t="s">
        <v>83</v>
      </c>
      <c r="K130" s="349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86.25" customHeight="1">
      <c r="A131" s="38">
        <v>1</v>
      </c>
      <c r="B131" s="213"/>
      <c r="C131" s="214" t="s">
        <v>234</v>
      </c>
      <c r="D131" s="215">
        <v>202500</v>
      </c>
      <c r="E131" s="179"/>
      <c r="F131" s="182"/>
      <c r="G131" s="136" t="s">
        <v>235</v>
      </c>
      <c r="H131" s="183"/>
      <c r="I131" s="184"/>
      <c r="J131" s="216"/>
      <c r="K131" s="217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15" customHeight="1">
      <c r="A132" s="6"/>
      <c r="B132" s="7"/>
      <c r="C132" s="8" t="s">
        <v>7</v>
      </c>
      <c r="D132" s="218">
        <f>SUM(D131:D131)</f>
        <v>202500</v>
      </c>
      <c r="E132" s="9"/>
      <c r="F132" s="9"/>
      <c r="G132" s="7"/>
      <c r="H132" s="1"/>
      <c r="I132" s="4"/>
      <c r="J132" s="5"/>
      <c r="K132" s="2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2:20" ht="15" customHeight="1">
      <c r="B133" s="12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2:20" ht="15" customHeight="1">
      <c r="B134" s="12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15" customHeight="1">
      <c r="A135" s="174"/>
      <c r="B135" s="175"/>
      <c r="C135" s="175"/>
      <c r="D135" s="174"/>
      <c r="E135" s="176"/>
      <c r="F135" s="174" t="s">
        <v>244</v>
      </c>
      <c r="G135" s="177"/>
      <c r="H135" s="175" t="s">
        <v>245</v>
      </c>
      <c r="I135" s="175"/>
      <c r="J135" s="175"/>
      <c r="K135" s="177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23.25" customHeight="1">
      <c r="A136" s="91"/>
      <c r="B136" s="93"/>
      <c r="C136" s="93"/>
      <c r="D136" s="93"/>
      <c r="E136" s="91" t="s">
        <v>246</v>
      </c>
      <c r="F136" s="92"/>
      <c r="G136" s="374"/>
      <c r="H136" s="372"/>
      <c r="I136" s="372"/>
      <c r="J136" s="372"/>
      <c r="K136" s="373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21.75" customHeight="1" thickBot="1">
      <c r="A137" s="93"/>
      <c r="B137" s="93"/>
      <c r="C137" s="93"/>
      <c r="D137" s="93"/>
      <c r="E137" s="91" t="s">
        <v>23</v>
      </c>
      <c r="F137" s="92"/>
      <c r="G137" s="92"/>
      <c r="H137" s="24" t="s">
        <v>55</v>
      </c>
      <c r="I137" s="350">
        <v>100000</v>
      </c>
      <c r="J137" s="351"/>
      <c r="K137" s="92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15" customHeight="1" thickBot="1">
      <c r="A138" s="210"/>
      <c r="B138" s="210"/>
      <c r="C138" s="210"/>
      <c r="D138" s="210"/>
      <c r="E138" s="211"/>
      <c r="F138" s="212"/>
      <c r="G138" s="212"/>
      <c r="H138" s="160"/>
      <c r="I138" s="161"/>
      <c r="J138" s="162" t="s">
        <v>14</v>
      </c>
      <c r="K138" s="163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15" customHeight="1">
      <c r="A139" s="346" t="s">
        <v>5</v>
      </c>
      <c r="B139" s="346" t="s">
        <v>0</v>
      </c>
      <c r="C139" s="346" t="s">
        <v>6</v>
      </c>
      <c r="D139" s="348" t="s">
        <v>86</v>
      </c>
      <c r="E139" s="348" t="s">
        <v>9</v>
      </c>
      <c r="F139" s="352" t="s">
        <v>10</v>
      </c>
      <c r="G139" s="352" t="s">
        <v>11</v>
      </c>
      <c r="H139" s="346" t="s">
        <v>8</v>
      </c>
      <c r="I139" s="348" t="s">
        <v>1</v>
      </c>
      <c r="J139" s="178" t="s">
        <v>27</v>
      </c>
      <c r="K139" s="348" t="s">
        <v>18</v>
      </c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31.5" customHeight="1">
      <c r="A140" s="347"/>
      <c r="B140" s="347"/>
      <c r="C140" s="347"/>
      <c r="D140" s="349"/>
      <c r="E140" s="349"/>
      <c r="F140" s="349"/>
      <c r="G140" s="349"/>
      <c r="H140" s="347"/>
      <c r="I140" s="349"/>
      <c r="J140" s="11" t="s">
        <v>83</v>
      </c>
      <c r="K140" s="349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51.75" customHeight="1">
      <c r="A141" s="38">
        <v>1</v>
      </c>
      <c r="B141" s="213"/>
      <c r="C141" s="214" t="s">
        <v>247</v>
      </c>
      <c r="D141" s="215">
        <v>100000</v>
      </c>
      <c r="E141" s="179"/>
      <c r="F141" s="182"/>
      <c r="G141" s="136" t="s">
        <v>80</v>
      </c>
      <c r="H141" s="183"/>
      <c r="I141" s="184"/>
      <c r="J141" s="216"/>
      <c r="K141" s="217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15" customHeight="1">
      <c r="A142" s="6"/>
      <c r="B142" s="7"/>
      <c r="C142" s="8" t="s">
        <v>7</v>
      </c>
      <c r="D142" s="218">
        <f>SUM(D141:D141)</f>
        <v>100000</v>
      </c>
      <c r="E142" s="9"/>
      <c r="F142" s="9"/>
      <c r="G142" s="7"/>
      <c r="H142" s="1"/>
      <c r="I142" s="4"/>
      <c r="J142" s="5"/>
      <c r="K142" s="2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2:20" ht="15" customHeight="1">
      <c r="B143" s="12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2:20" ht="12.75">
      <c r="L144" s="10"/>
      <c r="M144" s="13"/>
      <c r="N144" s="13"/>
      <c r="O144" s="13"/>
      <c r="P144" s="10"/>
      <c r="Q144" s="10"/>
      <c r="R144" s="10"/>
      <c r="S144" s="10"/>
      <c r="T144" s="10"/>
    </row>
    <row r="145" spans="12:20" ht="12.75"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15.75">
      <c r="A146" s="174"/>
      <c r="B146" s="175"/>
      <c r="C146" s="175"/>
      <c r="D146" s="174"/>
      <c r="E146" s="176"/>
      <c r="F146" s="174" t="s">
        <v>33</v>
      </c>
      <c r="G146" s="177"/>
      <c r="H146" s="175" t="s">
        <v>35</v>
      </c>
      <c r="I146" s="175"/>
      <c r="J146" s="175"/>
      <c r="K146" s="177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23.25" customHeight="1">
      <c r="A147" s="91"/>
      <c r="B147" s="93"/>
      <c r="C147" s="93"/>
      <c r="D147" s="93"/>
      <c r="E147" s="91" t="s">
        <v>78</v>
      </c>
      <c r="F147" s="92"/>
      <c r="G147" s="374" t="s">
        <v>77</v>
      </c>
      <c r="H147" s="372"/>
      <c r="I147" s="372"/>
      <c r="J147" s="372"/>
      <c r="K147" s="373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23.25" thickBot="1">
      <c r="A148" s="93"/>
      <c r="B148" s="93"/>
      <c r="C148" s="93"/>
      <c r="D148" s="93"/>
      <c r="E148" s="91" t="s">
        <v>23</v>
      </c>
      <c r="F148" s="92"/>
      <c r="G148" s="92"/>
      <c r="H148" s="24" t="s">
        <v>55</v>
      </c>
      <c r="I148" s="350">
        <v>36000</v>
      </c>
      <c r="J148" s="351"/>
      <c r="K148" s="92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13.5" thickBot="1">
      <c r="A149" s="210"/>
      <c r="B149" s="210"/>
      <c r="C149" s="210"/>
      <c r="D149" s="210"/>
      <c r="E149" s="211"/>
      <c r="F149" s="212"/>
      <c r="G149" s="212"/>
      <c r="H149" s="160" t="s">
        <v>82</v>
      </c>
      <c r="I149" s="161">
        <v>43100</v>
      </c>
      <c r="J149" s="162" t="s">
        <v>14</v>
      </c>
      <c r="K149" s="163">
        <v>36000</v>
      </c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12.75" customHeight="1">
      <c r="A150" s="346" t="s">
        <v>5</v>
      </c>
      <c r="B150" s="346" t="s">
        <v>0</v>
      </c>
      <c r="C150" s="346" t="s">
        <v>6</v>
      </c>
      <c r="D150" s="348" t="s">
        <v>86</v>
      </c>
      <c r="E150" s="348" t="s">
        <v>9</v>
      </c>
      <c r="F150" s="352" t="s">
        <v>10</v>
      </c>
      <c r="G150" s="352" t="s">
        <v>11</v>
      </c>
      <c r="H150" s="346" t="s">
        <v>8</v>
      </c>
      <c r="I150" s="348" t="s">
        <v>1</v>
      </c>
      <c r="J150" s="178" t="s">
        <v>27</v>
      </c>
      <c r="K150" s="348" t="s">
        <v>18</v>
      </c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12.75">
      <c r="A151" s="347"/>
      <c r="B151" s="347"/>
      <c r="C151" s="347"/>
      <c r="D151" s="349"/>
      <c r="E151" s="349"/>
      <c r="F151" s="349"/>
      <c r="G151" s="349"/>
      <c r="H151" s="347"/>
      <c r="I151" s="349"/>
      <c r="J151" s="11" t="s">
        <v>83</v>
      </c>
      <c r="K151" s="349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36">
      <c r="A152" s="38">
        <v>1</v>
      </c>
      <c r="B152" s="213"/>
      <c r="C152" s="214" t="s">
        <v>76</v>
      </c>
      <c r="D152" s="216">
        <v>7123.73</v>
      </c>
      <c r="E152" s="179" t="s">
        <v>85</v>
      </c>
      <c r="F152" s="182"/>
      <c r="G152" s="136" t="s">
        <v>80</v>
      </c>
      <c r="H152" s="183"/>
      <c r="I152" s="184">
        <f>D152-J152</f>
        <v>7123.73</v>
      </c>
      <c r="J152" s="216"/>
      <c r="K152" s="217" t="s">
        <v>79</v>
      </c>
      <c r="L152" s="22"/>
      <c r="M152" s="10"/>
      <c r="N152" s="10"/>
      <c r="O152" s="10"/>
      <c r="P152" s="10"/>
      <c r="Q152" s="10"/>
      <c r="R152" s="10"/>
      <c r="S152" s="10"/>
      <c r="T152" s="10"/>
    </row>
    <row r="153" spans="1:20" ht="35.25">
      <c r="A153" s="38">
        <v>2</v>
      </c>
      <c r="B153" s="179"/>
      <c r="C153" s="219" t="s">
        <v>236</v>
      </c>
      <c r="D153" s="216">
        <v>7200</v>
      </c>
      <c r="E153" s="182"/>
      <c r="F153" s="182"/>
      <c r="G153" s="136" t="s">
        <v>80</v>
      </c>
      <c r="H153" s="183"/>
      <c r="I153" s="220"/>
      <c r="J153" s="221"/>
      <c r="K153" s="222"/>
      <c r="L153" s="22"/>
      <c r="M153" s="10"/>
      <c r="N153" s="10"/>
      <c r="O153" s="10"/>
      <c r="P153" s="10"/>
      <c r="Q153" s="10"/>
      <c r="R153" s="10"/>
      <c r="S153" s="10"/>
      <c r="T153" s="10"/>
    </row>
    <row r="154" spans="1:20" ht="12.75">
      <c r="A154" s="6"/>
      <c r="B154" s="7"/>
      <c r="C154" s="8" t="s">
        <v>7</v>
      </c>
      <c r="D154" s="7">
        <f>SUM(D152:D153)</f>
        <v>14323.73</v>
      </c>
      <c r="E154" s="9"/>
      <c r="F154" s="9"/>
      <c r="G154" s="7"/>
      <c r="H154" s="1"/>
      <c r="I154" s="4"/>
      <c r="J154" s="5"/>
      <c r="K154" s="2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2:20" ht="12.75"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2:20" ht="13.5" thickBot="1"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13.5" thickBot="1">
      <c r="A157" s="119"/>
      <c r="B157" s="223" t="s">
        <v>49</v>
      </c>
      <c r="C157" s="158"/>
      <c r="D157" s="158"/>
      <c r="E157" s="158"/>
      <c r="F157" s="192" t="s">
        <v>36</v>
      </c>
      <c r="G157" s="224"/>
      <c r="H157" s="225"/>
      <c r="I157" s="226"/>
      <c r="J157" s="227"/>
      <c r="K157" s="228">
        <v>67320.68</v>
      </c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22.5" customHeight="1" thickBot="1">
      <c r="A158" s="119"/>
      <c r="B158" s="223"/>
      <c r="C158" s="158"/>
      <c r="D158" s="229" t="s">
        <v>47</v>
      </c>
      <c r="E158" s="120"/>
      <c r="F158" s="230"/>
      <c r="G158" s="231" t="s">
        <v>48</v>
      </c>
      <c r="H158" s="232"/>
      <c r="I158" s="375"/>
      <c r="J158" s="376"/>
      <c r="K158" s="193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17.25" customHeight="1" thickBot="1">
      <c r="A159" s="119"/>
      <c r="B159" s="223"/>
      <c r="C159" s="158"/>
      <c r="D159" s="229" t="s">
        <v>47</v>
      </c>
      <c r="E159" s="120"/>
      <c r="F159" s="230" t="s">
        <v>65</v>
      </c>
      <c r="G159" s="231"/>
      <c r="H159" s="160" t="s">
        <v>82</v>
      </c>
      <c r="I159" s="161">
        <v>44544</v>
      </c>
      <c r="J159" s="162" t="s">
        <v>14</v>
      </c>
      <c r="K159" s="193">
        <v>67320.68</v>
      </c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35.25" customHeight="1">
      <c r="A160" s="195" t="s">
        <v>5</v>
      </c>
      <c r="B160" s="3" t="s">
        <v>0</v>
      </c>
      <c r="C160" s="3" t="s">
        <v>6</v>
      </c>
      <c r="D160" s="233" t="s">
        <v>86</v>
      </c>
      <c r="E160" s="234" t="s">
        <v>9</v>
      </c>
      <c r="F160" s="11" t="s">
        <v>10</v>
      </c>
      <c r="G160" s="11" t="s">
        <v>11</v>
      </c>
      <c r="H160" s="3" t="s">
        <v>8</v>
      </c>
      <c r="I160" s="11" t="s">
        <v>21</v>
      </c>
      <c r="J160" s="3" t="s">
        <v>84</v>
      </c>
      <c r="K160" s="11" t="s">
        <v>22</v>
      </c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51.75" customHeight="1">
      <c r="A161" s="195"/>
      <c r="B161" s="235"/>
      <c r="C161" s="38" t="s">
        <v>279</v>
      </c>
      <c r="D161" s="236">
        <v>7200</v>
      </c>
      <c r="E161" s="11"/>
      <c r="F161" s="237"/>
      <c r="G161" s="237"/>
      <c r="H161" s="235"/>
      <c r="I161" s="11"/>
      <c r="J161" s="3"/>
      <c r="K161" s="11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48" customHeight="1">
      <c r="A162" s="195"/>
      <c r="B162" s="235"/>
      <c r="C162" s="38" t="s">
        <v>280</v>
      </c>
      <c r="D162" s="236">
        <v>7200</v>
      </c>
      <c r="E162" s="11"/>
      <c r="F162" s="237"/>
      <c r="G162" s="237"/>
      <c r="H162" s="235"/>
      <c r="I162" s="11"/>
      <c r="J162" s="3"/>
      <c r="K162" s="11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33.75">
      <c r="A163" s="196">
        <v>1</v>
      </c>
      <c r="B163" s="197"/>
      <c r="C163" s="38" t="s">
        <v>42</v>
      </c>
      <c r="D163" s="24">
        <v>52920.68</v>
      </c>
      <c r="E163" s="38"/>
      <c r="F163" s="199"/>
      <c r="G163" s="200"/>
      <c r="H163" s="201"/>
      <c r="I163" s="238"/>
      <c r="J163" s="136"/>
      <c r="K163" s="11"/>
      <c r="L163" s="22"/>
      <c r="M163" s="10"/>
      <c r="N163" s="10"/>
      <c r="O163" s="10"/>
      <c r="P163" s="10"/>
      <c r="Q163" s="10"/>
      <c r="R163" s="10"/>
      <c r="S163" s="10"/>
      <c r="T163" s="10"/>
    </row>
    <row r="164" spans="1:20" ht="12.75">
      <c r="A164" s="204"/>
      <c r="B164" s="239"/>
      <c r="C164" s="237" t="s">
        <v>7</v>
      </c>
      <c r="D164" s="240">
        <f>SUM(D161:D163)</f>
        <v>67320.68</v>
      </c>
      <c r="E164" s="241"/>
      <c r="F164" s="239"/>
      <c r="G164" s="239"/>
      <c r="H164" s="242">
        <f>SUM(H163:H163)</f>
        <v>0</v>
      </c>
      <c r="I164" s="242">
        <f>SUM(I163:I163)</f>
        <v>0</v>
      </c>
      <c r="J164" s="243"/>
      <c r="K164" s="244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2:20" ht="12.75"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2:20" ht="13.5" thickBot="1"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13.5" thickBot="1">
      <c r="A167" s="119"/>
      <c r="B167" s="223" t="s">
        <v>43</v>
      </c>
      <c r="C167" s="158"/>
      <c r="D167" s="158"/>
      <c r="E167" s="158"/>
      <c r="F167" s="158"/>
      <c r="G167" s="245">
        <v>2023</v>
      </c>
      <c r="H167" s="191"/>
      <c r="I167" s="246"/>
      <c r="J167" s="192"/>
      <c r="K167" s="193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13.5" thickBot="1">
      <c r="A168" s="247" t="s">
        <v>185</v>
      </c>
      <c r="C168" s="158"/>
      <c r="D168" s="158"/>
      <c r="E168" s="158"/>
      <c r="F168" s="158"/>
      <c r="G168" s="245"/>
      <c r="H168" s="231" t="s">
        <v>48</v>
      </c>
      <c r="I168" s="246"/>
      <c r="J168" s="192" t="s">
        <v>14</v>
      </c>
      <c r="K168" s="193">
        <v>12500</v>
      </c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13.5" thickBot="1">
      <c r="A169" s="119"/>
      <c r="B169" s="223"/>
      <c r="C169" s="158"/>
      <c r="D169" s="229" t="s">
        <v>47</v>
      </c>
      <c r="E169" s="120"/>
      <c r="F169" s="230" t="s">
        <v>65</v>
      </c>
      <c r="G169" s="248"/>
      <c r="H169" s="249"/>
      <c r="I169" s="375"/>
      <c r="J169" s="376"/>
      <c r="K169" s="193">
        <v>12500</v>
      </c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22.5" customHeight="1">
      <c r="A170" s="354" t="s">
        <v>5</v>
      </c>
      <c r="B170" s="354" t="s">
        <v>0</v>
      </c>
      <c r="C170" s="354" t="s">
        <v>6</v>
      </c>
      <c r="D170" s="348" t="s">
        <v>86</v>
      </c>
      <c r="E170" s="382" t="s">
        <v>9</v>
      </c>
      <c r="F170" s="352" t="s">
        <v>10</v>
      </c>
      <c r="G170" s="352" t="s">
        <v>11</v>
      </c>
      <c r="H170" s="354" t="s">
        <v>8</v>
      </c>
      <c r="I170" s="352" t="s">
        <v>21</v>
      </c>
      <c r="J170" s="90" t="s">
        <v>29</v>
      </c>
      <c r="K170" s="352" t="s">
        <v>22</v>
      </c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12.75">
      <c r="A171" s="347"/>
      <c r="B171" s="347"/>
      <c r="C171" s="347"/>
      <c r="D171" s="349"/>
      <c r="E171" s="349"/>
      <c r="F171" s="349"/>
      <c r="G171" s="349"/>
      <c r="H171" s="347"/>
      <c r="I171" s="349"/>
      <c r="J171" s="250" t="s">
        <v>30</v>
      </c>
      <c r="K171" s="349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22.5">
      <c r="A172" s="196">
        <v>1</v>
      </c>
      <c r="B172" s="197"/>
      <c r="C172" s="198" t="s">
        <v>64</v>
      </c>
      <c r="D172" s="197">
        <v>12500</v>
      </c>
      <c r="E172" s="198"/>
      <c r="F172" s="199"/>
      <c r="G172" s="200"/>
      <c r="H172" s="201"/>
      <c r="I172" s="202"/>
      <c r="J172" s="20"/>
      <c r="K172" s="251"/>
      <c r="L172" s="46"/>
      <c r="M172" s="10"/>
      <c r="N172" s="10"/>
      <c r="O172" s="10"/>
      <c r="P172" s="10"/>
      <c r="Q172" s="10"/>
      <c r="R172" s="10"/>
      <c r="S172" s="10"/>
      <c r="T172" s="10"/>
    </row>
    <row r="173" spans="1:20" ht="12.75">
      <c r="A173" s="204"/>
      <c r="B173" s="239"/>
      <c r="C173" s="237" t="s">
        <v>7</v>
      </c>
      <c r="D173" s="242">
        <f>SUM(D172:D172)</f>
        <v>12500</v>
      </c>
      <c r="E173" s="241"/>
      <c r="F173" s="239"/>
      <c r="G173" s="239"/>
      <c r="H173" s="242">
        <f>SUM(H167:H172)</f>
        <v>0</v>
      </c>
      <c r="I173" s="242">
        <f>SUM(I172:I172)</f>
        <v>0</v>
      </c>
      <c r="J173" s="243"/>
      <c r="K173" s="243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12.75">
      <c r="A174" s="334"/>
      <c r="B174" s="335"/>
      <c r="C174" s="336"/>
      <c r="D174" s="337"/>
      <c r="E174" s="338"/>
      <c r="F174" s="335"/>
      <c r="G174" s="335"/>
      <c r="H174" s="337"/>
      <c r="I174" s="337"/>
      <c r="J174" s="339"/>
      <c r="K174" s="339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12.75">
      <c r="A175" s="334"/>
      <c r="B175" s="335"/>
      <c r="C175" s="336"/>
      <c r="D175" s="337"/>
      <c r="E175" s="338"/>
      <c r="F175" s="335"/>
      <c r="G175" s="335"/>
      <c r="H175" s="337"/>
      <c r="I175" s="337"/>
      <c r="J175" s="339"/>
      <c r="K175" s="339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12.75">
      <c r="A176" s="334"/>
      <c r="B176" s="335"/>
      <c r="C176" s="336"/>
      <c r="D176" s="337"/>
      <c r="E176" s="338"/>
      <c r="F176" s="335"/>
      <c r="G176" s="335"/>
      <c r="H176" s="337"/>
      <c r="I176" s="337"/>
      <c r="J176" s="339"/>
      <c r="K176" s="339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12.75">
      <c r="A177" s="334"/>
      <c r="B177" s="335"/>
      <c r="C177" s="336"/>
      <c r="D177" s="337"/>
      <c r="E177" s="338"/>
      <c r="F177" s="335"/>
      <c r="G177" s="335"/>
      <c r="H177" s="337"/>
      <c r="I177" s="337"/>
      <c r="J177" s="339"/>
      <c r="K177" s="339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2:20" ht="12.75"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2:20" ht="13.5" thickBot="1"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13.5" thickBot="1">
      <c r="A180" s="252"/>
      <c r="B180" s="253"/>
      <c r="C180" s="252" t="s">
        <v>56</v>
      </c>
      <c r="D180" s="159"/>
      <c r="E180" s="254" t="s">
        <v>36</v>
      </c>
      <c r="F180" s="159"/>
      <c r="G180" s="159"/>
      <c r="H180" s="158" t="s">
        <v>12</v>
      </c>
      <c r="I180" s="252"/>
      <c r="J180" s="159"/>
      <c r="K180" s="255">
        <v>26104.83</v>
      </c>
      <c r="L180" s="13"/>
      <c r="M180" s="10"/>
      <c r="N180" s="10"/>
      <c r="O180" s="10"/>
      <c r="P180" s="10"/>
      <c r="Q180" s="10"/>
      <c r="R180" s="10"/>
      <c r="S180" s="10"/>
      <c r="T180" s="10"/>
    </row>
    <row r="181" spans="1:20" ht="13.5" thickBot="1">
      <c r="A181" s="252"/>
      <c r="B181" s="253"/>
      <c r="C181" s="194"/>
      <c r="D181" s="159"/>
      <c r="E181" s="159"/>
      <c r="F181" s="256"/>
      <c r="G181" s="194"/>
      <c r="H181" s="160" t="s">
        <v>82</v>
      </c>
      <c r="I181" s="161">
        <v>43100</v>
      </c>
      <c r="J181" s="162" t="s">
        <v>14</v>
      </c>
      <c r="K181" s="163">
        <v>26104.83</v>
      </c>
      <c r="L181" s="13"/>
      <c r="M181" s="10"/>
      <c r="N181" s="10"/>
      <c r="O181" s="10"/>
      <c r="P181" s="10"/>
      <c r="Q181" s="10"/>
      <c r="R181" s="10"/>
      <c r="S181" s="10"/>
      <c r="T181" s="10"/>
    </row>
    <row r="182" spans="1:20" ht="57" thickBot="1">
      <c r="A182" s="40" t="s">
        <v>5</v>
      </c>
      <c r="B182" s="40" t="s">
        <v>0</v>
      </c>
      <c r="C182" s="40" t="s">
        <v>6</v>
      </c>
      <c r="D182" s="40" t="s">
        <v>86</v>
      </c>
      <c r="E182" s="40" t="s">
        <v>9</v>
      </c>
      <c r="F182" s="40" t="s">
        <v>10</v>
      </c>
      <c r="G182" s="40" t="s">
        <v>11</v>
      </c>
      <c r="H182" s="40" t="s">
        <v>8</v>
      </c>
      <c r="I182" s="40" t="s">
        <v>1</v>
      </c>
      <c r="J182" s="233" t="s">
        <v>20</v>
      </c>
      <c r="K182" s="257"/>
      <c r="L182" s="13"/>
      <c r="M182" s="10"/>
      <c r="N182" s="10"/>
      <c r="O182" s="10"/>
      <c r="P182" s="10"/>
      <c r="Q182" s="10"/>
      <c r="R182" s="10"/>
      <c r="S182" s="10"/>
      <c r="T182" s="10"/>
    </row>
    <row r="183" spans="1:20" ht="65.25" customHeight="1">
      <c r="A183" s="3">
        <v>1</v>
      </c>
      <c r="B183" s="258"/>
      <c r="C183" s="259" t="s">
        <v>57</v>
      </c>
      <c r="D183" s="260">
        <v>26104.83</v>
      </c>
      <c r="E183" s="261"/>
      <c r="F183" s="262"/>
      <c r="G183" s="77"/>
      <c r="H183" s="263"/>
      <c r="I183" s="264"/>
      <c r="J183" s="20" t="s">
        <v>87</v>
      </c>
      <c r="K183" s="265"/>
      <c r="L183" s="13"/>
      <c r="M183" s="10"/>
      <c r="N183" s="10"/>
      <c r="O183" s="10"/>
      <c r="P183" s="10"/>
      <c r="Q183" s="10"/>
      <c r="R183" s="10"/>
      <c r="S183" s="10"/>
      <c r="T183" s="10"/>
    </row>
    <row r="184" spans="1:20" ht="12.75">
      <c r="A184" s="204"/>
      <c r="B184" s="239"/>
      <c r="C184" s="237" t="s">
        <v>7</v>
      </c>
      <c r="D184" s="242">
        <f>SUM(D183:D183)</f>
        <v>26104.83</v>
      </c>
      <c r="E184" s="241"/>
      <c r="F184" s="239"/>
      <c r="G184" s="239"/>
      <c r="H184" s="242">
        <f>SUM(H178:H183)</f>
        <v>0</v>
      </c>
      <c r="I184" s="242">
        <f>SUM(I183:I183)</f>
        <v>0</v>
      </c>
      <c r="J184" s="243"/>
      <c r="K184" s="244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2:20" ht="12.75"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2:20" ht="12.75"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33" customHeight="1" thickBot="1">
      <c r="A187" s="379" t="s">
        <v>285</v>
      </c>
      <c r="B187" s="380"/>
      <c r="C187" s="380"/>
      <c r="D187" s="380"/>
      <c r="E187" s="380"/>
      <c r="F187" s="380"/>
      <c r="G187" s="380"/>
      <c r="H187" s="380"/>
      <c r="I187" s="380"/>
      <c r="J187" s="380"/>
      <c r="K187" s="381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57" thickBot="1">
      <c r="A188" s="40" t="s">
        <v>5</v>
      </c>
      <c r="B188" s="40" t="s">
        <v>0</v>
      </c>
      <c r="C188" s="40" t="s">
        <v>6</v>
      </c>
      <c r="D188" s="40" t="s">
        <v>86</v>
      </c>
      <c r="E188" s="40" t="s">
        <v>9</v>
      </c>
      <c r="F188" s="40" t="s">
        <v>10</v>
      </c>
      <c r="G188" s="40" t="s">
        <v>11</v>
      </c>
      <c r="H188" s="40" t="s">
        <v>8</v>
      </c>
      <c r="I188" s="40" t="s">
        <v>1</v>
      </c>
      <c r="J188" s="270" t="s">
        <v>286</v>
      </c>
      <c r="K188" s="233" t="s">
        <v>20</v>
      </c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45">
      <c r="A189" s="38"/>
      <c r="B189" s="271"/>
      <c r="C189" s="90" t="s">
        <v>284</v>
      </c>
      <c r="D189" s="271">
        <v>131697.92</v>
      </c>
      <c r="E189" s="71"/>
      <c r="F189" s="272">
        <v>131697.92</v>
      </c>
      <c r="G189" s="73" t="s">
        <v>287</v>
      </c>
      <c r="H189" s="273"/>
      <c r="I189" s="209"/>
      <c r="J189" s="116" t="s">
        <v>80</v>
      </c>
      <c r="K189" s="77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2:20" ht="12.75"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2:20" ht="12.75"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15.75">
      <c r="A192" s="93"/>
      <c r="B192" s="175"/>
      <c r="C192" s="175"/>
      <c r="D192" s="91"/>
      <c r="E192" s="176"/>
      <c r="F192" s="100"/>
      <c r="G192" s="101"/>
      <c r="H192" s="274"/>
      <c r="I192" s="274"/>
      <c r="J192" s="175"/>
      <c r="K192" s="177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15.75" customHeight="1">
      <c r="A193" s="377" t="s">
        <v>237</v>
      </c>
      <c r="B193" s="377"/>
      <c r="C193" s="377"/>
      <c r="D193" s="377"/>
      <c r="E193" s="377"/>
      <c r="F193" s="377"/>
      <c r="G193" s="377"/>
      <c r="H193" s="377"/>
      <c r="I193" s="377"/>
      <c r="J193" s="377"/>
      <c r="K193" s="378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15.75">
      <c r="A194" s="91"/>
      <c r="B194" s="175"/>
      <c r="C194" s="175"/>
      <c r="D194" s="175"/>
      <c r="E194" s="277" t="s">
        <v>241</v>
      </c>
      <c r="F194" s="278"/>
      <c r="H194" s="274"/>
      <c r="I194" s="274"/>
      <c r="J194" s="175"/>
      <c r="K194" s="177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12.75">
      <c r="A195" s="93" t="s">
        <v>242</v>
      </c>
      <c r="B195" s="93"/>
      <c r="C195" s="93"/>
      <c r="D195" s="93"/>
      <c r="E195" s="91"/>
      <c r="F195" s="92"/>
      <c r="G195" s="93" t="s">
        <v>238</v>
      </c>
      <c r="H195" s="93"/>
      <c r="I195" s="93"/>
      <c r="J195" s="93"/>
      <c r="K195" s="92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21.75" customHeight="1">
      <c r="A196" s="93"/>
      <c r="B196" s="93"/>
      <c r="C196" s="93"/>
      <c r="D196" s="93"/>
      <c r="E196" s="399" t="s">
        <v>243</v>
      </c>
      <c r="F196" s="400"/>
      <c r="G196" s="401"/>
      <c r="H196" s="23" t="s">
        <v>16</v>
      </c>
      <c r="I196" s="350">
        <v>185850</v>
      </c>
      <c r="J196" s="351"/>
      <c r="K196" s="92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12.75" customHeight="1">
      <c r="A197" s="346" t="s">
        <v>5</v>
      </c>
      <c r="B197" s="346" t="s">
        <v>0</v>
      </c>
      <c r="C197" s="346" t="s">
        <v>6</v>
      </c>
      <c r="D197" s="348" t="s">
        <v>86</v>
      </c>
      <c r="E197" s="348" t="s">
        <v>9</v>
      </c>
      <c r="F197" s="352" t="s">
        <v>10</v>
      </c>
      <c r="G197" s="352" t="s">
        <v>11</v>
      </c>
      <c r="H197" s="346" t="s">
        <v>8</v>
      </c>
      <c r="I197" s="348" t="s">
        <v>1</v>
      </c>
      <c r="J197" s="178" t="s">
        <v>27</v>
      </c>
      <c r="K197" s="348" t="s">
        <v>18</v>
      </c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22.5">
      <c r="A198" s="347"/>
      <c r="B198" s="347"/>
      <c r="C198" s="347"/>
      <c r="D198" s="349"/>
      <c r="E198" s="349"/>
      <c r="F198" s="349"/>
      <c r="G198" s="349"/>
      <c r="H198" s="347"/>
      <c r="I198" s="349"/>
      <c r="J198" s="11" t="s">
        <v>28</v>
      </c>
      <c r="K198" s="349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56.25">
      <c r="A199" s="38">
        <v>1</v>
      </c>
      <c r="B199" s="213"/>
      <c r="C199" s="214" t="s">
        <v>239</v>
      </c>
      <c r="D199" s="216">
        <v>177000</v>
      </c>
      <c r="E199" s="179" t="s">
        <v>34</v>
      </c>
      <c r="F199" s="182">
        <v>177000</v>
      </c>
      <c r="G199" s="144" t="s">
        <v>240</v>
      </c>
      <c r="H199" s="275"/>
      <c r="I199" s="276"/>
      <c r="J199" s="136" t="s">
        <v>80</v>
      </c>
      <c r="K199" s="251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12.75">
      <c r="A200" s="6"/>
      <c r="B200" s="14"/>
      <c r="C200" s="8" t="s">
        <v>7</v>
      </c>
      <c r="D200" s="7">
        <f>SUM(D199:D199)</f>
        <v>177000</v>
      </c>
      <c r="E200" s="9"/>
      <c r="F200" s="9"/>
      <c r="G200" s="7"/>
      <c r="H200" s="1"/>
      <c r="I200" s="4"/>
      <c r="J200" s="5"/>
      <c r="K200" s="2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12.75">
      <c r="A201" s="78"/>
      <c r="B201" s="79"/>
      <c r="C201" s="80"/>
      <c r="D201" s="7"/>
      <c r="E201" s="9"/>
      <c r="F201" s="81"/>
      <c r="G201" s="7"/>
      <c r="H201" s="82"/>
      <c r="I201" s="83"/>
      <c r="J201" s="16"/>
      <c r="K201" s="2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12.75">
      <c r="A202" s="78"/>
      <c r="B202" s="79"/>
      <c r="C202" s="80"/>
      <c r="D202" s="7"/>
      <c r="E202" s="9"/>
      <c r="F202" s="81"/>
      <c r="G202" s="7"/>
      <c r="H202" s="82"/>
      <c r="I202" s="83"/>
      <c r="J202" s="16"/>
      <c r="K202" s="2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90" customHeight="1">
      <c r="A203" s="266"/>
      <c r="B203" s="175"/>
      <c r="C203" s="279" t="s">
        <v>105</v>
      </c>
      <c r="D203" s="280" t="s">
        <v>106</v>
      </c>
      <c r="E203" s="281" t="s">
        <v>107</v>
      </c>
      <c r="F203" s="383" t="s">
        <v>108</v>
      </c>
      <c r="G203" s="384"/>
      <c r="H203" s="355" t="s">
        <v>109</v>
      </c>
      <c r="I203" s="356"/>
      <c r="J203" s="356"/>
      <c r="K203" s="357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12.75">
      <c r="A204" s="354" t="s">
        <v>5</v>
      </c>
      <c r="B204" s="354" t="s">
        <v>0</v>
      </c>
      <c r="C204" s="354" t="s">
        <v>6</v>
      </c>
      <c r="D204" s="352" t="s">
        <v>86</v>
      </c>
      <c r="E204" s="352" t="s">
        <v>9</v>
      </c>
      <c r="F204" s="352" t="s">
        <v>10</v>
      </c>
      <c r="G204" s="352" t="s">
        <v>11</v>
      </c>
      <c r="H204" s="346" t="s">
        <v>8</v>
      </c>
      <c r="I204" s="348" t="s">
        <v>1</v>
      </c>
      <c r="J204" s="178" t="s">
        <v>27</v>
      </c>
      <c r="K204" s="348" t="s">
        <v>18</v>
      </c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22.5">
      <c r="A205" s="347"/>
      <c r="B205" s="347"/>
      <c r="C205" s="347"/>
      <c r="D205" s="349"/>
      <c r="E205" s="349"/>
      <c r="F205" s="349"/>
      <c r="G205" s="349"/>
      <c r="H205" s="347"/>
      <c r="I205" s="349"/>
      <c r="J205" s="11" t="s">
        <v>28</v>
      </c>
      <c r="K205" s="349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45">
      <c r="A206" s="38">
        <v>1</v>
      </c>
      <c r="B206" s="170"/>
      <c r="C206" s="282" t="s">
        <v>110</v>
      </c>
      <c r="D206" s="70">
        <v>86191.93</v>
      </c>
      <c r="E206" s="71"/>
      <c r="F206" s="271">
        <v>182500</v>
      </c>
      <c r="G206" s="73" t="s">
        <v>111</v>
      </c>
      <c r="H206" s="70">
        <v>125171.73</v>
      </c>
      <c r="I206" s="209"/>
      <c r="J206" s="116"/>
      <c r="K206" s="77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45">
      <c r="A207" s="38">
        <v>2</v>
      </c>
      <c r="B207" s="170"/>
      <c r="C207" s="282" t="s">
        <v>112</v>
      </c>
      <c r="D207" s="70">
        <v>30385.34</v>
      </c>
      <c r="E207" s="71"/>
      <c r="F207" s="271">
        <v>54400</v>
      </c>
      <c r="G207" s="73" t="s">
        <v>113</v>
      </c>
      <c r="H207" s="70">
        <v>46531.53</v>
      </c>
      <c r="I207" s="209"/>
      <c r="J207" s="116"/>
      <c r="K207" s="77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45">
      <c r="A208" s="38">
        <v>3</v>
      </c>
      <c r="B208" s="170"/>
      <c r="C208" s="282" t="s">
        <v>114</v>
      </c>
      <c r="D208" s="70">
        <v>151272.2</v>
      </c>
      <c r="E208" s="71"/>
      <c r="F208" s="271">
        <v>326800</v>
      </c>
      <c r="G208" s="73" t="s">
        <v>115</v>
      </c>
      <c r="H208" s="70">
        <v>197787.24</v>
      </c>
      <c r="I208" s="209"/>
      <c r="J208" s="116"/>
      <c r="K208" s="77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45">
      <c r="A209" s="38">
        <v>4</v>
      </c>
      <c r="B209" s="170"/>
      <c r="C209" s="282" t="s">
        <v>116</v>
      </c>
      <c r="D209" s="70">
        <v>30107.21</v>
      </c>
      <c r="E209" s="71"/>
      <c r="F209" s="271">
        <v>87300</v>
      </c>
      <c r="G209" s="73" t="s">
        <v>117</v>
      </c>
      <c r="H209" s="70">
        <v>61217.09</v>
      </c>
      <c r="I209" s="209"/>
      <c r="J209" s="116"/>
      <c r="K209" s="77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45">
      <c r="A210" s="38">
        <v>5</v>
      </c>
      <c r="B210" s="170"/>
      <c r="C210" s="282" t="s">
        <v>118</v>
      </c>
      <c r="D210" s="70">
        <v>267535.32</v>
      </c>
      <c r="E210" s="71"/>
      <c r="F210" s="271">
        <v>590000</v>
      </c>
      <c r="G210" s="73" t="s">
        <v>119</v>
      </c>
      <c r="H210" s="70">
        <v>358078.02</v>
      </c>
      <c r="I210" s="209"/>
      <c r="J210" s="116"/>
      <c r="K210" s="77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45">
      <c r="A211" s="38">
        <v>6</v>
      </c>
      <c r="B211" s="170"/>
      <c r="C211" s="282" t="s">
        <v>120</v>
      </c>
      <c r="D211" s="70">
        <v>140263.18</v>
      </c>
      <c r="E211" s="71"/>
      <c r="F211" s="271">
        <v>331000</v>
      </c>
      <c r="G211" s="73" t="s">
        <v>121</v>
      </c>
      <c r="H211" s="70">
        <v>227077.64</v>
      </c>
      <c r="I211" s="209"/>
      <c r="J211" s="116"/>
      <c r="K211" s="77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56.25">
      <c r="A212" s="38">
        <v>7</v>
      </c>
      <c r="B212" s="170"/>
      <c r="C212" s="282" t="s">
        <v>122</v>
      </c>
      <c r="D212" s="70">
        <v>16381.58</v>
      </c>
      <c r="E212" s="71"/>
      <c r="F212" s="271">
        <v>48100</v>
      </c>
      <c r="G212" s="73" t="s">
        <v>123</v>
      </c>
      <c r="H212" s="70">
        <v>32922.46</v>
      </c>
      <c r="I212" s="209"/>
      <c r="J212" s="116"/>
      <c r="K212" s="77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56.25">
      <c r="A213" s="38">
        <v>8</v>
      </c>
      <c r="B213" s="170"/>
      <c r="C213" s="282" t="s">
        <v>124</v>
      </c>
      <c r="D213" s="70">
        <v>44033.83</v>
      </c>
      <c r="E213" s="71"/>
      <c r="F213" s="271">
        <v>158400</v>
      </c>
      <c r="G213" s="73" t="s">
        <v>125</v>
      </c>
      <c r="H213" s="70">
        <v>103857.43</v>
      </c>
      <c r="I213" s="209"/>
      <c r="J213" s="116"/>
      <c r="K213" s="77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33.75">
      <c r="A214" s="38">
        <v>9</v>
      </c>
      <c r="B214" s="170"/>
      <c r="C214" s="282" t="s">
        <v>126</v>
      </c>
      <c r="D214" s="70">
        <v>88041.88</v>
      </c>
      <c r="E214" s="71"/>
      <c r="F214" s="271">
        <v>175000</v>
      </c>
      <c r="G214" s="73" t="s">
        <v>127</v>
      </c>
      <c r="H214" s="70">
        <v>115810.32</v>
      </c>
      <c r="I214" s="209"/>
      <c r="J214" s="116"/>
      <c r="K214" s="77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33.75">
      <c r="A215" s="38">
        <v>10</v>
      </c>
      <c r="B215" s="170"/>
      <c r="C215" s="282" t="s">
        <v>128</v>
      </c>
      <c r="D215" s="70">
        <v>100599.76</v>
      </c>
      <c r="E215" s="71"/>
      <c r="F215" s="271">
        <v>246000</v>
      </c>
      <c r="G215" s="73" t="s">
        <v>129</v>
      </c>
      <c r="H215" s="70">
        <v>152080</v>
      </c>
      <c r="I215" s="209"/>
      <c r="J215" s="116"/>
      <c r="K215" s="77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45">
      <c r="A216" s="38">
        <v>11</v>
      </c>
      <c r="B216" s="170"/>
      <c r="C216" s="282" t="s">
        <v>130</v>
      </c>
      <c r="D216" s="70">
        <v>15619.76</v>
      </c>
      <c r="E216" s="71"/>
      <c r="F216" s="271">
        <v>42000</v>
      </c>
      <c r="G216" s="73" t="s">
        <v>131</v>
      </c>
      <c r="H216" s="70">
        <v>28980.02</v>
      </c>
      <c r="I216" s="209"/>
      <c r="J216" s="116"/>
      <c r="K216" s="77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6:20" ht="12.75">
      <c r="F217" s="95">
        <f>SUM(F206:F216)</f>
        <v>2241500</v>
      </c>
      <c r="H217" s="283">
        <f>SUM(H206:H216)</f>
        <v>1449513.48</v>
      </c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92.25" customHeight="1">
      <c r="A218" s="266"/>
      <c r="B218" s="175"/>
      <c r="C218" s="279" t="s">
        <v>105</v>
      </c>
      <c r="D218" s="280" t="s">
        <v>226</v>
      </c>
      <c r="E218" s="281" t="s">
        <v>107</v>
      </c>
      <c r="F218" s="383" t="s">
        <v>225</v>
      </c>
      <c r="G218" s="384"/>
      <c r="H218" s="355" t="s">
        <v>227</v>
      </c>
      <c r="I218" s="356"/>
      <c r="J218" s="356"/>
      <c r="K218" s="357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12.75" customHeight="1">
      <c r="A219" s="354" t="s">
        <v>5</v>
      </c>
      <c r="B219" s="354" t="s">
        <v>0</v>
      </c>
      <c r="C219" s="354" t="s">
        <v>6</v>
      </c>
      <c r="D219" s="352" t="s">
        <v>86</v>
      </c>
      <c r="E219" s="352" t="s">
        <v>9</v>
      </c>
      <c r="F219" s="352" t="s">
        <v>10</v>
      </c>
      <c r="G219" s="352" t="s">
        <v>11</v>
      </c>
      <c r="H219" s="346" t="s">
        <v>8</v>
      </c>
      <c r="I219" s="348" t="s">
        <v>1</v>
      </c>
      <c r="J219" s="178" t="s">
        <v>27</v>
      </c>
      <c r="K219" s="348" t="s">
        <v>18</v>
      </c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22.5">
      <c r="A220" s="347"/>
      <c r="B220" s="347"/>
      <c r="C220" s="347"/>
      <c r="D220" s="349"/>
      <c r="E220" s="349"/>
      <c r="F220" s="349"/>
      <c r="G220" s="349"/>
      <c r="H220" s="347"/>
      <c r="I220" s="349"/>
      <c r="J220" s="11" t="s">
        <v>28</v>
      </c>
      <c r="K220" s="349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93.75" customHeight="1">
      <c r="A221" s="38">
        <v>1</v>
      </c>
      <c r="B221" s="170"/>
      <c r="C221" s="282" t="s">
        <v>228</v>
      </c>
      <c r="D221" s="70">
        <v>727673.89</v>
      </c>
      <c r="E221" s="71"/>
      <c r="F221" s="271">
        <v>1068548.39</v>
      </c>
      <c r="G221" s="73" t="s">
        <v>229</v>
      </c>
      <c r="H221" s="70"/>
      <c r="I221" s="209"/>
      <c r="J221" s="116"/>
      <c r="K221" s="77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12.75">
      <c r="A222" s="67"/>
      <c r="B222" s="68"/>
      <c r="C222" s="69"/>
      <c r="D222" s="70"/>
      <c r="E222" s="71"/>
      <c r="F222" s="72"/>
      <c r="G222" s="73"/>
      <c r="H222" s="74"/>
      <c r="I222" s="75"/>
      <c r="J222" s="76"/>
      <c r="K222" s="77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81" customHeight="1">
      <c r="A223" s="266"/>
      <c r="B223" s="175"/>
      <c r="C223" s="279" t="s">
        <v>105</v>
      </c>
      <c r="D223" s="280" t="s">
        <v>106</v>
      </c>
      <c r="E223" s="281" t="s">
        <v>107</v>
      </c>
      <c r="F223" s="383" t="s">
        <v>108</v>
      </c>
      <c r="G223" s="384"/>
      <c r="H223" s="355" t="s">
        <v>109</v>
      </c>
      <c r="I223" s="356"/>
      <c r="J223" s="356"/>
      <c r="K223" s="357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12.75">
      <c r="A224" s="354" t="s">
        <v>5</v>
      </c>
      <c r="B224" s="354" t="s">
        <v>0</v>
      </c>
      <c r="C224" s="354" t="s">
        <v>6</v>
      </c>
      <c r="D224" s="352" t="s">
        <v>86</v>
      </c>
      <c r="E224" s="352" t="s">
        <v>9</v>
      </c>
      <c r="F224" s="352" t="s">
        <v>10</v>
      </c>
      <c r="G224" s="352" t="s">
        <v>11</v>
      </c>
      <c r="H224" s="346" t="s">
        <v>8</v>
      </c>
      <c r="I224" s="348" t="s">
        <v>1</v>
      </c>
      <c r="J224" s="178" t="s">
        <v>27</v>
      </c>
      <c r="K224" s="348" t="s">
        <v>18</v>
      </c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22.5">
      <c r="A225" s="347"/>
      <c r="B225" s="347"/>
      <c r="C225" s="347"/>
      <c r="D225" s="349"/>
      <c r="E225" s="349"/>
      <c r="F225" s="349"/>
      <c r="G225" s="349"/>
      <c r="H225" s="347"/>
      <c r="I225" s="349"/>
      <c r="J225" s="11" t="s">
        <v>28</v>
      </c>
      <c r="K225" s="349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107.25">
      <c r="A226" s="38">
        <v>1</v>
      </c>
      <c r="B226" s="170"/>
      <c r="C226" s="282" t="s">
        <v>142</v>
      </c>
      <c r="D226" s="271">
        <v>9800.28</v>
      </c>
      <c r="E226" s="71" t="s">
        <v>143</v>
      </c>
      <c r="F226" s="271">
        <v>19600</v>
      </c>
      <c r="G226" s="208" t="s">
        <v>144</v>
      </c>
      <c r="H226" s="284">
        <v>19600</v>
      </c>
      <c r="I226" s="209"/>
      <c r="J226" s="116" t="s">
        <v>96</v>
      </c>
      <c r="K226" s="11" t="s">
        <v>145</v>
      </c>
      <c r="L226" s="10"/>
      <c r="M226" s="10"/>
      <c r="N226" s="10"/>
      <c r="O226" s="10"/>
      <c r="P226" s="10"/>
      <c r="Q226" s="10"/>
      <c r="R226" s="10"/>
      <c r="S226" s="10"/>
      <c r="T226" s="10"/>
    </row>
    <row r="228" spans="1:11" ht="79.5" customHeight="1">
      <c r="A228" s="266"/>
      <c r="B228" s="175"/>
      <c r="C228" s="285" t="s">
        <v>146</v>
      </c>
      <c r="D228" s="280" t="s">
        <v>147</v>
      </c>
      <c r="E228" s="281" t="s">
        <v>107</v>
      </c>
      <c r="F228" s="383" t="s">
        <v>148</v>
      </c>
      <c r="G228" s="384"/>
      <c r="H228" s="355" t="s">
        <v>149</v>
      </c>
      <c r="I228" s="356"/>
      <c r="J228" s="356"/>
      <c r="K228" s="357"/>
    </row>
    <row r="229" spans="1:11" ht="12.75">
      <c r="A229" s="354" t="s">
        <v>5</v>
      </c>
      <c r="B229" s="354" t="s">
        <v>0</v>
      </c>
      <c r="C229" s="354" t="s">
        <v>6</v>
      </c>
      <c r="D229" s="352" t="s">
        <v>86</v>
      </c>
      <c r="E229" s="352" t="s">
        <v>9</v>
      </c>
      <c r="F229" s="352" t="s">
        <v>10</v>
      </c>
      <c r="G229" s="352" t="s">
        <v>11</v>
      </c>
      <c r="H229" s="346" t="s">
        <v>8</v>
      </c>
      <c r="I229" s="348" t="s">
        <v>1</v>
      </c>
      <c r="J229" s="178" t="s">
        <v>27</v>
      </c>
      <c r="K229" s="348" t="s">
        <v>18</v>
      </c>
    </row>
    <row r="230" spans="1:11" ht="22.5">
      <c r="A230" s="347"/>
      <c r="B230" s="347"/>
      <c r="C230" s="347"/>
      <c r="D230" s="349"/>
      <c r="E230" s="349"/>
      <c r="F230" s="349"/>
      <c r="G230" s="349"/>
      <c r="H230" s="347"/>
      <c r="I230" s="349"/>
      <c r="J230" s="11" t="s">
        <v>28</v>
      </c>
      <c r="K230" s="349"/>
    </row>
    <row r="231" spans="1:11" ht="56.25">
      <c r="A231" s="38">
        <v>1</v>
      </c>
      <c r="B231" s="170"/>
      <c r="C231" s="282" t="s">
        <v>142</v>
      </c>
      <c r="D231" s="271">
        <v>200000</v>
      </c>
      <c r="E231" s="71" t="s">
        <v>15</v>
      </c>
      <c r="F231" s="271">
        <v>1630000</v>
      </c>
      <c r="G231" s="208"/>
      <c r="H231" s="284"/>
      <c r="I231" s="209"/>
      <c r="J231" s="116" t="s">
        <v>96</v>
      </c>
      <c r="K231" s="11" t="s">
        <v>150</v>
      </c>
    </row>
    <row r="233" spans="4:6" ht="12.75">
      <c r="D233" s="157"/>
      <c r="F233" s="157"/>
    </row>
    <row r="234" spans="1:11" ht="51.75" customHeight="1">
      <c r="A234" s="266" t="s">
        <v>190</v>
      </c>
      <c r="B234" s="175"/>
      <c r="C234" s="175"/>
      <c r="D234" s="286" t="s">
        <v>160</v>
      </c>
      <c r="E234" s="267" t="s">
        <v>151</v>
      </c>
      <c r="F234" s="402" t="s">
        <v>309</v>
      </c>
      <c r="G234" s="403"/>
      <c r="H234" s="355" t="s">
        <v>152</v>
      </c>
      <c r="I234" s="356"/>
      <c r="J234" s="356"/>
      <c r="K234" s="357"/>
    </row>
    <row r="235" spans="1:11" ht="34.5" customHeight="1">
      <c r="A235" s="369" t="s">
        <v>153</v>
      </c>
      <c r="B235" s="372"/>
      <c r="C235" s="372"/>
      <c r="D235" s="372"/>
      <c r="E235" s="373"/>
      <c r="F235" s="355" t="s">
        <v>154</v>
      </c>
      <c r="G235" s="356"/>
      <c r="H235" s="356"/>
      <c r="I235" s="356"/>
      <c r="J235" s="356"/>
      <c r="K235" s="357"/>
    </row>
    <row r="236" spans="1:11" ht="90">
      <c r="A236" s="38">
        <v>1</v>
      </c>
      <c r="B236" s="170"/>
      <c r="C236" s="105" t="s">
        <v>155</v>
      </c>
      <c r="D236" s="71">
        <v>464317.93</v>
      </c>
      <c r="E236" s="71" t="s">
        <v>34</v>
      </c>
      <c r="F236" s="271">
        <v>868000</v>
      </c>
      <c r="G236" s="73" t="s">
        <v>156</v>
      </c>
      <c r="H236" s="284"/>
      <c r="I236" s="209"/>
      <c r="J236" s="116" t="s">
        <v>96</v>
      </c>
      <c r="K236" s="77"/>
    </row>
    <row r="237" spans="1:11" ht="12.75">
      <c r="A237" s="326"/>
      <c r="B237" s="327"/>
      <c r="C237" s="345"/>
      <c r="D237" s="327"/>
      <c r="E237" s="327"/>
      <c r="F237" s="329"/>
      <c r="G237" s="330"/>
      <c r="H237" s="331"/>
      <c r="I237" s="332"/>
      <c r="J237" s="46"/>
      <c r="K237" s="333"/>
    </row>
    <row r="238" spans="1:11" ht="58.5" customHeight="1">
      <c r="A238" s="266" t="s">
        <v>309</v>
      </c>
      <c r="B238" s="175"/>
      <c r="C238" s="175"/>
      <c r="D238" s="286" t="s">
        <v>160</v>
      </c>
      <c r="E238" s="267" t="s">
        <v>310</v>
      </c>
      <c r="F238" s="402" t="s">
        <v>309</v>
      </c>
      <c r="G238" s="403"/>
      <c r="H238" s="355" t="s">
        <v>311</v>
      </c>
      <c r="I238" s="356"/>
      <c r="J238" s="356"/>
      <c r="K238" s="357"/>
    </row>
    <row r="239" spans="1:11" ht="38.25" customHeight="1">
      <c r="A239" s="369" t="s">
        <v>312</v>
      </c>
      <c r="B239" s="372"/>
      <c r="C239" s="372"/>
      <c r="D239" s="372"/>
      <c r="E239" s="373"/>
      <c r="F239" s="355" t="s">
        <v>154</v>
      </c>
      <c r="G239" s="356"/>
      <c r="H239" s="356"/>
      <c r="I239" s="356"/>
      <c r="J239" s="356"/>
      <c r="K239" s="357"/>
    </row>
    <row r="240" spans="1:11" ht="50.25" customHeight="1">
      <c r="A240" s="38">
        <v>1</v>
      </c>
      <c r="B240" s="170"/>
      <c r="C240" s="105" t="s">
        <v>313</v>
      </c>
      <c r="D240" s="71">
        <v>200000</v>
      </c>
      <c r="E240" s="71"/>
      <c r="F240" s="271">
        <v>1615000</v>
      </c>
      <c r="G240" s="73" t="s">
        <v>314</v>
      </c>
      <c r="H240" s="284"/>
      <c r="I240" s="209"/>
      <c r="J240" s="116" t="s">
        <v>96</v>
      </c>
      <c r="K240" s="77"/>
    </row>
    <row r="241" spans="1:11" ht="12.75">
      <c r="A241" s="326"/>
      <c r="B241" s="327"/>
      <c r="C241" s="345"/>
      <c r="D241" s="327"/>
      <c r="E241" s="327"/>
      <c r="F241" s="329"/>
      <c r="G241" s="330"/>
      <c r="H241" s="331"/>
      <c r="I241" s="332"/>
      <c r="J241" s="46"/>
      <c r="K241" s="333"/>
    </row>
    <row r="243" spans="1:11" ht="89.25" customHeight="1">
      <c r="A243" s="369" t="s">
        <v>315</v>
      </c>
      <c r="B243" s="370"/>
      <c r="C243" s="371"/>
      <c r="D243" s="286" t="s">
        <v>171</v>
      </c>
      <c r="E243" s="267" t="s">
        <v>157</v>
      </c>
      <c r="F243" s="268" t="s">
        <v>158</v>
      </c>
      <c r="G243" s="269"/>
      <c r="H243" s="355" t="s">
        <v>317</v>
      </c>
      <c r="I243" s="356"/>
      <c r="J243" s="356"/>
      <c r="K243" s="357"/>
    </row>
    <row r="244" spans="1:11" ht="30.75" customHeight="1">
      <c r="A244" s="369" t="s">
        <v>316</v>
      </c>
      <c r="B244" s="372"/>
      <c r="C244" s="372"/>
      <c r="D244" s="372"/>
      <c r="E244" s="373"/>
      <c r="F244" s="355"/>
      <c r="G244" s="356"/>
      <c r="H244" s="356"/>
      <c r="I244" s="356"/>
      <c r="J244" s="356"/>
      <c r="K244" s="357"/>
    </row>
    <row r="245" spans="1:11" ht="12.75">
      <c r="A245" s="354" t="s">
        <v>5</v>
      </c>
      <c r="B245" s="354" t="s">
        <v>0</v>
      </c>
      <c r="C245" s="354" t="s">
        <v>6</v>
      </c>
      <c r="D245" s="352" t="s">
        <v>86</v>
      </c>
      <c r="E245" s="352" t="s">
        <v>9</v>
      </c>
      <c r="F245" s="352" t="s">
        <v>10</v>
      </c>
      <c r="G245" s="352" t="s">
        <v>11</v>
      </c>
      <c r="H245" s="354" t="s">
        <v>8</v>
      </c>
      <c r="I245" s="352" t="s">
        <v>1</v>
      </c>
      <c r="J245" s="138" t="s">
        <v>27</v>
      </c>
      <c r="K245" s="352" t="s">
        <v>18</v>
      </c>
    </row>
    <row r="246" spans="1:11" ht="22.5">
      <c r="A246" s="347"/>
      <c r="B246" s="347"/>
      <c r="C246" s="347"/>
      <c r="D246" s="349"/>
      <c r="E246" s="349"/>
      <c r="F246" s="349"/>
      <c r="G246" s="349"/>
      <c r="H246" s="347"/>
      <c r="I246" s="349"/>
      <c r="J246" s="11" t="s">
        <v>28</v>
      </c>
      <c r="K246" s="349"/>
    </row>
    <row r="247" spans="1:11" ht="33.75">
      <c r="A247" s="38">
        <v>1</v>
      </c>
      <c r="B247" s="170"/>
      <c r="C247" s="180" t="s">
        <v>90</v>
      </c>
      <c r="D247" s="181">
        <v>107894.79</v>
      </c>
      <c r="E247" s="71" t="s">
        <v>34</v>
      </c>
      <c r="F247" s="271">
        <v>138000</v>
      </c>
      <c r="G247" s="73" t="s">
        <v>136</v>
      </c>
      <c r="H247" s="284"/>
      <c r="I247" s="209"/>
      <c r="J247" s="116"/>
      <c r="K247" s="77"/>
    </row>
    <row r="248" spans="1:11" ht="33.75">
      <c r="A248" s="37">
        <v>2</v>
      </c>
      <c r="B248" s="37"/>
      <c r="C248" s="24" t="s">
        <v>170</v>
      </c>
      <c r="D248" s="181">
        <v>384848.5</v>
      </c>
      <c r="E248" s="71" t="s">
        <v>34</v>
      </c>
      <c r="F248" s="271">
        <v>462000</v>
      </c>
      <c r="G248" s="73" t="s">
        <v>318</v>
      </c>
      <c r="H248" s="37"/>
      <c r="I248" s="37"/>
      <c r="J248" s="116"/>
      <c r="K248" s="37"/>
    </row>
    <row r="252" spans="1:4" ht="12.75">
      <c r="A252" s="287"/>
      <c r="B252" s="287"/>
      <c r="C252" s="287"/>
      <c r="D252" s="287"/>
    </row>
    <row r="253" spans="1:11" ht="16.5">
      <c r="A253" s="288"/>
      <c r="B253" s="289" t="s">
        <v>36</v>
      </c>
      <c r="C253" s="289" t="s">
        <v>188</v>
      </c>
      <c r="D253" s="290"/>
      <c r="E253" s="286" t="s">
        <v>160</v>
      </c>
      <c r="F253" s="291">
        <v>7263.48</v>
      </c>
      <c r="G253" s="269"/>
      <c r="H253" s="355" t="s">
        <v>187</v>
      </c>
      <c r="I253" s="356"/>
      <c r="J253" s="356"/>
      <c r="K253" s="357"/>
    </row>
    <row r="254" spans="1:11" ht="12.75">
      <c r="A254" s="354" t="s">
        <v>5</v>
      </c>
      <c r="B254" s="354" t="s">
        <v>0</v>
      </c>
      <c r="C254" s="354" t="s">
        <v>6</v>
      </c>
      <c r="D254" s="352" t="s">
        <v>86</v>
      </c>
      <c r="E254" s="352" t="s">
        <v>9</v>
      </c>
      <c r="F254" s="352" t="s">
        <v>10</v>
      </c>
      <c r="G254" s="352" t="s">
        <v>11</v>
      </c>
      <c r="H254" s="354" t="s">
        <v>8</v>
      </c>
      <c r="I254" s="352" t="s">
        <v>1</v>
      </c>
      <c r="J254" s="138" t="s">
        <v>27</v>
      </c>
      <c r="K254" s="352" t="s">
        <v>18</v>
      </c>
    </row>
    <row r="255" spans="1:11" ht="22.5">
      <c r="A255" s="347"/>
      <c r="B255" s="347"/>
      <c r="C255" s="347"/>
      <c r="D255" s="349"/>
      <c r="E255" s="349"/>
      <c r="F255" s="349"/>
      <c r="G255" s="349"/>
      <c r="H255" s="347"/>
      <c r="I255" s="349"/>
      <c r="J255" s="11" t="s">
        <v>28</v>
      </c>
      <c r="K255" s="349"/>
    </row>
    <row r="256" spans="1:11" ht="33.75">
      <c r="A256" s="38">
        <v>1</v>
      </c>
      <c r="B256" s="170"/>
      <c r="C256" s="180" t="s">
        <v>189</v>
      </c>
      <c r="D256" s="181">
        <v>7263.48</v>
      </c>
      <c r="E256" s="71"/>
      <c r="F256" s="271"/>
      <c r="G256" s="73"/>
      <c r="H256" s="284"/>
      <c r="I256" s="209"/>
      <c r="J256" s="116" t="s">
        <v>96</v>
      </c>
      <c r="K256" s="77"/>
    </row>
    <row r="257" spans="1:11" ht="12.75">
      <c r="A257" s="326"/>
      <c r="B257" s="327"/>
      <c r="C257" s="328"/>
      <c r="D257" s="329"/>
      <c r="E257" s="327"/>
      <c r="F257" s="329"/>
      <c r="G257" s="330"/>
      <c r="H257" s="331"/>
      <c r="I257" s="332"/>
      <c r="J257" s="46"/>
      <c r="K257" s="333"/>
    </row>
    <row r="258" spans="1:11" ht="12.75">
      <c r="A258" s="326"/>
      <c r="B258" s="327"/>
      <c r="C258" s="328"/>
      <c r="D258" s="329"/>
      <c r="E258" s="327"/>
      <c r="F258" s="329"/>
      <c r="G258" s="330"/>
      <c r="H258" s="331"/>
      <c r="I258" s="332"/>
      <c r="J258" s="46"/>
      <c r="K258" s="333"/>
    </row>
    <row r="259" spans="1:11" ht="12.75">
      <c r="A259" s="326"/>
      <c r="B259" s="327"/>
      <c r="C259" s="328"/>
      <c r="D259" s="329"/>
      <c r="E259" s="327"/>
      <c r="F259" s="329"/>
      <c r="G259" s="330"/>
      <c r="H259" s="331"/>
      <c r="I259" s="332"/>
      <c r="J259" s="46"/>
      <c r="K259" s="333"/>
    </row>
    <row r="260" spans="1:11" ht="12.75">
      <c r="A260" s="326"/>
      <c r="B260" s="327"/>
      <c r="C260" s="328"/>
      <c r="D260" s="329"/>
      <c r="E260" s="327"/>
      <c r="F260" s="329"/>
      <c r="G260" s="330"/>
      <c r="H260" s="331"/>
      <c r="I260" s="332"/>
      <c r="J260" s="46"/>
      <c r="K260" s="333"/>
    </row>
    <row r="265" spans="1:11" ht="39">
      <c r="A265" s="266"/>
      <c r="B265" s="175"/>
      <c r="C265" s="175"/>
      <c r="D265" s="286" t="s">
        <v>223</v>
      </c>
      <c r="E265" s="267"/>
      <c r="F265" s="268" t="s">
        <v>98</v>
      </c>
      <c r="G265" s="269"/>
      <c r="H265" s="355" t="s">
        <v>168</v>
      </c>
      <c r="I265" s="356"/>
      <c r="J265" s="356"/>
      <c r="K265" s="357"/>
    </row>
    <row r="266" spans="1:11" ht="32.25" customHeight="1">
      <c r="A266" s="369" t="s">
        <v>167</v>
      </c>
      <c r="B266" s="372"/>
      <c r="C266" s="372"/>
      <c r="D266" s="372"/>
      <c r="E266" s="373"/>
      <c r="F266" s="355" t="s">
        <v>224</v>
      </c>
      <c r="G266" s="356"/>
      <c r="H266" s="356"/>
      <c r="I266" s="356"/>
      <c r="J266" s="356"/>
      <c r="K266" s="357"/>
    </row>
    <row r="267" spans="1:11" ht="12.75">
      <c r="A267" s="38"/>
      <c r="B267" s="170"/>
      <c r="C267" s="105"/>
      <c r="D267" s="271"/>
      <c r="E267" s="71"/>
      <c r="F267" s="271"/>
      <c r="G267" s="73"/>
      <c r="H267" s="284"/>
      <c r="I267" s="209"/>
      <c r="J267" s="116"/>
      <c r="K267" s="77"/>
    </row>
    <row r="268" spans="1:11" ht="22.5">
      <c r="A268" s="38">
        <v>2</v>
      </c>
      <c r="B268" s="170"/>
      <c r="C268" s="105" t="s">
        <v>165</v>
      </c>
      <c r="D268" s="271">
        <v>25152.9</v>
      </c>
      <c r="E268" s="71" t="s">
        <v>34</v>
      </c>
      <c r="F268" s="271"/>
      <c r="G268" s="73"/>
      <c r="H268" s="284"/>
      <c r="I268" s="209"/>
      <c r="J268" s="116" t="s">
        <v>96</v>
      </c>
      <c r="K268" s="77"/>
    </row>
    <row r="269" spans="1:11" ht="13.5" thickBot="1">
      <c r="A269" s="38"/>
      <c r="B269" s="170"/>
      <c r="C269" s="105"/>
      <c r="D269" s="271"/>
      <c r="E269" s="71"/>
      <c r="F269" s="271"/>
      <c r="G269" s="73"/>
      <c r="H269" s="284"/>
      <c r="I269" s="209"/>
      <c r="J269" s="116"/>
      <c r="K269" s="77"/>
    </row>
    <row r="270" spans="1:4" ht="13.5" thickBot="1">
      <c r="A270" s="252"/>
      <c r="B270" s="159"/>
      <c r="C270" s="122" t="s">
        <v>7</v>
      </c>
      <c r="D270" s="292">
        <f>SUM(D267:D269)</f>
        <v>25152.9</v>
      </c>
    </row>
    <row r="274" spans="1:11" ht="49.5" customHeight="1">
      <c r="A274" s="383" t="s">
        <v>172</v>
      </c>
      <c r="B274" s="407"/>
      <c r="C274" s="407"/>
      <c r="D274" s="407"/>
      <c r="E274" s="384"/>
      <c r="F274" s="268" t="s">
        <v>101</v>
      </c>
      <c r="G274" s="293" t="s">
        <v>166</v>
      </c>
      <c r="H274" s="355" t="s">
        <v>174</v>
      </c>
      <c r="I274" s="356"/>
      <c r="J274" s="356"/>
      <c r="K274" s="357"/>
    </row>
    <row r="275" spans="1:11" ht="27.75" customHeight="1" thickBot="1">
      <c r="A275" s="404" t="s">
        <v>173</v>
      </c>
      <c r="B275" s="405"/>
      <c r="C275" s="405"/>
      <c r="D275" s="405"/>
      <c r="E275" s="406"/>
      <c r="F275" s="355" t="s">
        <v>177</v>
      </c>
      <c r="G275" s="356"/>
      <c r="H275" s="356"/>
      <c r="I275" s="356"/>
      <c r="J275" s="356"/>
      <c r="K275" s="357"/>
    </row>
    <row r="276" spans="1:11" ht="23.25" customHeight="1">
      <c r="A276" s="354" t="s">
        <v>5</v>
      </c>
      <c r="B276" s="354" t="s">
        <v>0</v>
      </c>
      <c r="C276" s="354" t="s">
        <v>6</v>
      </c>
      <c r="D276" s="348" t="s">
        <v>86</v>
      </c>
      <c r="E276" s="382" t="s">
        <v>9</v>
      </c>
      <c r="F276" s="352" t="s">
        <v>10</v>
      </c>
      <c r="G276" s="352" t="s">
        <v>11</v>
      </c>
      <c r="H276" s="354" t="s">
        <v>8</v>
      </c>
      <c r="I276" s="352" t="s">
        <v>21</v>
      </c>
      <c r="J276" s="90" t="s">
        <v>29</v>
      </c>
      <c r="K276" s="352" t="s">
        <v>22</v>
      </c>
    </row>
    <row r="277" spans="1:11" ht="13.5" customHeight="1">
      <c r="A277" s="347"/>
      <c r="B277" s="347"/>
      <c r="C277" s="347"/>
      <c r="D277" s="349"/>
      <c r="E277" s="349"/>
      <c r="F277" s="349"/>
      <c r="G277" s="349"/>
      <c r="H277" s="347"/>
      <c r="I277" s="349"/>
      <c r="J277" s="250" t="s">
        <v>30</v>
      </c>
      <c r="K277" s="349"/>
    </row>
    <row r="278" spans="1:11" ht="67.5" customHeight="1">
      <c r="A278" s="38">
        <v>1</v>
      </c>
      <c r="B278" s="170"/>
      <c r="C278" s="105" t="s">
        <v>198</v>
      </c>
      <c r="D278" s="271">
        <v>187500</v>
      </c>
      <c r="E278" s="71" t="s">
        <v>34</v>
      </c>
      <c r="F278" s="271">
        <v>187500</v>
      </c>
      <c r="G278" s="73" t="s">
        <v>159</v>
      </c>
      <c r="H278" s="284"/>
      <c r="I278" s="209"/>
      <c r="J278" s="116" t="s">
        <v>96</v>
      </c>
      <c r="K278" s="77"/>
    </row>
    <row r="279" spans="1:11" ht="33" customHeight="1">
      <c r="A279" s="38">
        <v>2</v>
      </c>
      <c r="B279" s="170"/>
      <c r="C279" s="105" t="s">
        <v>175</v>
      </c>
      <c r="D279" s="271">
        <v>308000</v>
      </c>
      <c r="E279" s="71" t="s">
        <v>34</v>
      </c>
      <c r="F279" s="271">
        <v>308000</v>
      </c>
      <c r="G279" s="73" t="s">
        <v>176</v>
      </c>
      <c r="H279" s="284"/>
      <c r="I279" s="209"/>
      <c r="J279" s="116" t="s">
        <v>96</v>
      </c>
      <c r="K279" s="77"/>
    </row>
    <row r="280" spans="1:11" ht="12.75">
      <c r="A280" s="38"/>
      <c r="B280" s="170"/>
      <c r="C280" s="105"/>
      <c r="D280" s="271"/>
      <c r="E280" s="71"/>
      <c r="F280" s="271"/>
      <c r="G280" s="73"/>
      <c r="H280" s="284"/>
      <c r="I280" s="209"/>
      <c r="J280" s="116"/>
      <c r="K280" s="77"/>
    </row>
    <row r="281" spans="1:11" ht="13.5" thickBot="1">
      <c r="A281" s="294"/>
      <c r="B281" s="295"/>
      <c r="C281" s="296"/>
      <c r="D281" s="297"/>
      <c r="E281" s="71"/>
      <c r="F281" s="271"/>
      <c r="G281" s="73"/>
      <c r="H281" s="284"/>
      <c r="I281" s="209"/>
      <c r="J281" s="116"/>
      <c r="K281" s="77"/>
    </row>
    <row r="282" spans="1:4" ht="13.5" thickBot="1">
      <c r="A282" s="252"/>
      <c r="B282" s="159"/>
      <c r="C282" s="122" t="s">
        <v>7</v>
      </c>
      <c r="D282" s="292">
        <f>SUM(D278:D281)</f>
        <v>495500</v>
      </c>
    </row>
    <row r="284" ht="14.25">
      <c r="B284" s="298"/>
    </row>
    <row r="285" spans="1:11" ht="15.75">
      <c r="A285" s="93"/>
      <c r="B285" s="175"/>
      <c r="C285" s="175"/>
      <c r="D285" s="91" t="s">
        <v>97</v>
      </c>
      <c r="E285" s="176"/>
      <c r="F285" s="100"/>
      <c r="G285" s="101"/>
      <c r="H285" s="274"/>
      <c r="I285" s="274"/>
      <c r="J285" s="175"/>
      <c r="K285" s="177"/>
    </row>
    <row r="286" spans="1:11" ht="45.75" customHeight="1">
      <c r="A286" s="374" t="s">
        <v>178</v>
      </c>
      <c r="B286" s="372"/>
      <c r="C286" s="373"/>
      <c r="D286" s="374" t="s">
        <v>179</v>
      </c>
      <c r="E286" s="372"/>
      <c r="F286" s="373"/>
      <c r="G286" s="408" t="s">
        <v>181</v>
      </c>
      <c r="H286" s="408"/>
      <c r="I286" s="408"/>
      <c r="J286" s="408"/>
      <c r="K286" s="409"/>
    </row>
    <row r="287" spans="1:11" ht="12.75">
      <c r="A287" s="93" t="s">
        <v>182</v>
      </c>
      <c r="B287" s="93"/>
      <c r="C287" s="93"/>
      <c r="D287" s="93"/>
      <c r="E287" s="91"/>
      <c r="F287" s="92"/>
      <c r="G287" s="93"/>
      <c r="H287" s="93" t="s">
        <v>16</v>
      </c>
      <c r="I287" s="410">
        <v>245554.14</v>
      </c>
      <c r="J287" s="377"/>
      <c r="K287" s="92"/>
    </row>
    <row r="288" spans="1:11" ht="13.5" thickBot="1">
      <c r="A288" s="93" t="s">
        <v>180</v>
      </c>
      <c r="B288" s="93"/>
      <c r="C288" s="93"/>
      <c r="D288" s="93"/>
      <c r="E288" s="91" t="s">
        <v>23</v>
      </c>
      <c r="F288" s="92"/>
      <c r="G288" s="92"/>
      <c r="H288" s="23" t="s">
        <v>16</v>
      </c>
      <c r="I288" s="350">
        <v>74012.4</v>
      </c>
      <c r="J288" s="351"/>
      <c r="K288" s="92"/>
    </row>
    <row r="289" spans="1:11" ht="22.5">
      <c r="A289" s="354" t="s">
        <v>5</v>
      </c>
      <c r="B289" s="354" t="s">
        <v>0</v>
      </c>
      <c r="C289" s="354" t="s">
        <v>6</v>
      </c>
      <c r="D289" s="348" t="s">
        <v>86</v>
      </c>
      <c r="E289" s="382" t="s">
        <v>9</v>
      </c>
      <c r="F289" s="352" t="s">
        <v>10</v>
      </c>
      <c r="G289" s="352" t="s">
        <v>11</v>
      </c>
      <c r="H289" s="354" t="s">
        <v>8</v>
      </c>
      <c r="I289" s="352" t="s">
        <v>21</v>
      </c>
      <c r="J289" s="90" t="s">
        <v>29</v>
      </c>
      <c r="K289" s="352" t="s">
        <v>22</v>
      </c>
    </row>
    <row r="290" spans="1:11" ht="12.75">
      <c r="A290" s="347"/>
      <c r="B290" s="347"/>
      <c r="C290" s="347"/>
      <c r="D290" s="349"/>
      <c r="E290" s="349"/>
      <c r="F290" s="349"/>
      <c r="G290" s="349"/>
      <c r="H290" s="347"/>
      <c r="I290" s="349"/>
      <c r="J290" s="250" t="s">
        <v>30</v>
      </c>
      <c r="K290" s="349"/>
    </row>
    <row r="291" spans="1:11" ht="80.25" customHeight="1">
      <c r="A291" s="196">
        <v>1</v>
      </c>
      <c r="B291" s="299"/>
      <c r="C291" s="300" t="s">
        <v>183</v>
      </c>
      <c r="D291" s="197">
        <v>245554.14</v>
      </c>
      <c r="E291" s="198"/>
      <c r="F291" s="197"/>
      <c r="G291" s="73"/>
      <c r="H291" s="197"/>
      <c r="I291" s="202"/>
      <c r="J291" s="136"/>
      <c r="K291" s="301"/>
    </row>
    <row r="292" spans="1:11" ht="117" customHeight="1">
      <c r="A292" s="204">
        <v>2</v>
      </c>
      <c r="B292" s="299"/>
      <c r="C292" s="300" t="s">
        <v>184</v>
      </c>
      <c r="D292" s="197">
        <v>74012.4</v>
      </c>
      <c r="E292" s="206"/>
      <c r="F292" s="197"/>
      <c r="G292" s="73"/>
      <c r="H292" s="197"/>
      <c r="I292" s="302"/>
      <c r="J292" s="303"/>
      <c r="K292" s="77"/>
    </row>
    <row r="293" spans="1:11" ht="12.75">
      <c r="A293" s="204"/>
      <c r="B293" s="239"/>
      <c r="C293" s="237" t="s">
        <v>7</v>
      </c>
      <c r="D293" s="242">
        <f>SUM(D291:D292)</f>
        <v>319566.54000000004</v>
      </c>
      <c r="E293" s="241"/>
      <c r="F293" s="239"/>
      <c r="G293" s="239"/>
      <c r="H293" s="304">
        <f>H291+644514.8</f>
        <v>644514.8</v>
      </c>
      <c r="I293" s="242">
        <f>SUM(I291:I291)</f>
        <v>0</v>
      </c>
      <c r="J293" s="243"/>
      <c r="K293" s="243"/>
    </row>
    <row r="296" spans="1:11" ht="15.75">
      <c r="A296" s="174"/>
      <c r="B296" s="175"/>
      <c r="C296" s="175"/>
      <c r="D296" s="174"/>
      <c r="E296" s="176"/>
      <c r="F296" s="174" t="s">
        <v>54</v>
      </c>
      <c r="G296" s="177"/>
      <c r="H296" s="175" t="s">
        <v>191</v>
      </c>
      <c r="I296" s="175"/>
      <c r="J296" s="175"/>
      <c r="K296" s="177"/>
    </row>
    <row r="297" spans="1:11" ht="12.75">
      <c r="A297" s="91"/>
      <c r="B297" s="93"/>
      <c r="C297" s="93"/>
      <c r="D297" s="93"/>
      <c r="E297" s="91" t="s">
        <v>192</v>
      </c>
      <c r="F297" s="92"/>
      <c r="G297" s="374" t="s">
        <v>193</v>
      </c>
      <c r="H297" s="372"/>
      <c r="I297" s="372"/>
      <c r="J297" s="372"/>
      <c r="K297" s="373"/>
    </row>
    <row r="298" spans="1:11" ht="23.25" thickBot="1">
      <c r="A298" s="93"/>
      <c r="B298" s="93" t="s">
        <v>194</v>
      </c>
      <c r="C298" s="93"/>
      <c r="D298" s="93"/>
      <c r="E298" s="91"/>
      <c r="F298" s="92"/>
      <c r="G298" s="92"/>
      <c r="H298" s="24" t="s">
        <v>55</v>
      </c>
      <c r="I298" s="350">
        <v>150000</v>
      </c>
      <c r="J298" s="351"/>
      <c r="K298" s="92"/>
    </row>
    <row r="299" spans="1:11" ht="13.5" thickBot="1">
      <c r="A299" s="210" t="s">
        <v>195</v>
      </c>
      <c r="B299" s="210"/>
      <c r="C299" s="210"/>
      <c r="D299" s="210"/>
      <c r="E299" s="211"/>
      <c r="F299" s="92"/>
      <c r="G299" s="305"/>
      <c r="H299" s="160"/>
      <c r="I299" s="161"/>
      <c r="J299" s="162" t="s">
        <v>14</v>
      </c>
      <c r="K299" s="163">
        <v>150000</v>
      </c>
    </row>
    <row r="300" spans="1:11" ht="12.75">
      <c r="A300" s="210" t="s">
        <v>197</v>
      </c>
      <c r="B300" s="210"/>
      <c r="C300" s="210"/>
      <c r="D300" s="210"/>
      <c r="E300" s="211"/>
      <c r="F300" s="92"/>
      <c r="G300" s="93"/>
      <c r="H300" s="306"/>
      <c r="I300" s="307"/>
      <c r="J300" s="308"/>
      <c r="K300" s="309"/>
    </row>
    <row r="301" spans="1:11" ht="12.75">
      <c r="A301" s="346" t="s">
        <v>5</v>
      </c>
      <c r="B301" s="346" t="s">
        <v>0</v>
      </c>
      <c r="C301" s="346" t="s">
        <v>6</v>
      </c>
      <c r="D301" s="348" t="s">
        <v>86</v>
      </c>
      <c r="E301" s="348" t="s">
        <v>9</v>
      </c>
      <c r="F301" s="352" t="s">
        <v>10</v>
      </c>
      <c r="G301" s="352" t="s">
        <v>11</v>
      </c>
      <c r="H301" s="346" t="s">
        <v>8</v>
      </c>
      <c r="I301" s="348" t="s">
        <v>1</v>
      </c>
      <c r="J301" s="178" t="s">
        <v>27</v>
      </c>
      <c r="K301" s="348" t="s">
        <v>18</v>
      </c>
    </row>
    <row r="302" spans="1:11" ht="12.75">
      <c r="A302" s="347"/>
      <c r="B302" s="347"/>
      <c r="C302" s="347"/>
      <c r="D302" s="349"/>
      <c r="E302" s="349"/>
      <c r="F302" s="349"/>
      <c r="G302" s="349"/>
      <c r="H302" s="347"/>
      <c r="I302" s="349"/>
      <c r="J302" s="11" t="s">
        <v>83</v>
      </c>
      <c r="K302" s="349"/>
    </row>
    <row r="303" spans="1:11" ht="56.25">
      <c r="A303" s="6">
        <v>1</v>
      </c>
      <c r="B303" s="6"/>
      <c r="C303" s="214" t="s">
        <v>248</v>
      </c>
      <c r="D303" s="197">
        <v>0</v>
      </c>
      <c r="E303" s="135"/>
      <c r="F303" s="179">
        <v>50000</v>
      </c>
      <c r="G303" s="135"/>
      <c r="H303" s="6"/>
      <c r="I303" s="135"/>
      <c r="J303" s="136"/>
      <c r="K303" s="135"/>
    </row>
    <row r="304" spans="1:11" ht="56.25">
      <c r="A304" s="6">
        <v>2</v>
      </c>
      <c r="B304" s="6"/>
      <c r="C304" s="214" t="s">
        <v>249</v>
      </c>
      <c r="D304" s="197">
        <v>0</v>
      </c>
      <c r="E304" s="135"/>
      <c r="F304" s="179">
        <v>30000</v>
      </c>
      <c r="G304" s="135"/>
      <c r="H304" s="6"/>
      <c r="I304" s="135"/>
      <c r="J304" s="136"/>
      <c r="K304" s="135"/>
    </row>
    <row r="305" spans="1:11" ht="45">
      <c r="A305" s="6">
        <v>3</v>
      </c>
      <c r="B305" s="179"/>
      <c r="C305" s="214" t="s">
        <v>196</v>
      </c>
      <c r="D305" s="197">
        <v>0</v>
      </c>
      <c r="E305" s="179"/>
      <c r="F305" s="179">
        <v>56018.33</v>
      </c>
      <c r="G305" s="136"/>
      <c r="H305" s="275"/>
      <c r="I305" s="184"/>
      <c r="J305" s="136"/>
      <c r="K305" s="217"/>
    </row>
    <row r="306" spans="1:11" ht="12.75">
      <c r="A306" s="198"/>
      <c r="B306" s="179"/>
      <c r="C306" s="214"/>
      <c r="D306" s="86"/>
      <c r="E306" s="179"/>
      <c r="F306" s="179"/>
      <c r="G306" s="136"/>
      <c r="H306" s="275"/>
      <c r="I306" s="184"/>
      <c r="J306" s="310"/>
      <c r="K306" s="217"/>
    </row>
    <row r="307" spans="1:11" ht="12.75">
      <c r="A307" s="6"/>
      <c r="B307" s="7"/>
      <c r="C307" s="8" t="s">
        <v>7</v>
      </c>
      <c r="D307" s="7">
        <f>SUM(D303:D306)</f>
        <v>0</v>
      </c>
      <c r="E307" s="9"/>
      <c r="F307" s="9"/>
      <c r="G307" s="7"/>
      <c r="H307" s="1"/>
      <c r="I307" s="4"/>
      <c r="J307" s="5"/>
      <c r="K307" s="2"/>
    </row>
    <row r="309" spans="1:11" ht="15.75" customHeight="1">
      <c r="A309" s="93"/>
      <c r="B309" s="175"/>
      <c r="C309" s="175"/>
      <c r="D309" s="91" t="s">
        <v>292</v>
      </c>
      <c r="E309" s="176"/>
      <c r="F309" s="100"/>
      <c r="G309" s="101"/>
      <c r="H309" s="274"/>
      <c r="I309" s="274"/>
      <c r="J309" s="175"/>
      <c r="K309" s="177"/>
    </row>
    <row r="310" spans="1:11" ht="15.75">
      <c r="A310" s="91" t="s">
        <v>288</v>
      </c>
      <c r="B310" s="175"/>
      <c r="C310" s="175"/>
      <c r="D310" s="175"/>
      <c r="E310" s="277" t="s">
        <v>290</v>
      </c>
      <c r="F310" s="278"/>
      <c r="H310" s="274"/>
      <c r="I310" s="274"/>
      <c r="J310" s="175"/>
      <c r="K310" s="177"/>
    </row>
    <row r="311" spans="1:11" ht="12.75">
      <c r="A311" s="93" t="s">
        <v>289</v>
      </c>
      <c r="B311" s="93"/>
      <c r="C311" s="93"/>
      <c r="D311" s="93"/>
      <c r="E311" s="91"/>
      <c r="F311" s="92"/>
      <c r="G311" s="93" t="s">
        <v>291</v>
      </c>
      <c r="H311" s="93"/>
      <c r="I311" s="93"/>
      <c r="J311" s="93"/>
      <c r="K311" s="92"/>
    </row>
    <row r="312" spans="1:11" ht="12.75">
      <c r="A312" s="93"/>
      <c r="B312" s="93"/>
      <c r="C312" s="93"/>
      <c r="D312" s="93"/>
      <c r="E312" s="91" t="s">
        <v>295</v>
      </c>
      <c r="F312" s="92"/>
      <c r="G312" s="92"/>
      <c r="H312" s="23" t="s">
        <v>16</v>
      </c>
      <c r="I312" s="350">
        <v>500000</v>
      </c>
      <c r="J312" s="351"/>
      <c r="K312" s="92"/>
    </row>
    <row r="313" spans="1:11" ht="12.75" customHeight="1">
      <c r="A313" s="346" t="s">
        <v>5</v>
      </c>
      <c r="B313" s="346" t="s">
        <v>0</v>
      </c>
      <c r="C313" s="346" t="s">
        <v>6</v>
      </c>
      <c r="D313" s="348" t="s">
        <v>86</v>
      </c>
      <c r="E313" s="348" t="s">
        <v>9</v>
      </c>
      <c r="F313" s="352" t="s">
        <v>10</v>
      </c>
      <c r="G313" s="352" t="s">
        <v>11</v>
      </c>
      <c r="H313" s="346" t="s">
        <v>8</v>
      </c>
      <c r="I313" s="348" t="s">
        <v>1</v>
      </c>
      <c r="J313" s="178" t="s">
        <v>27</v>
      </c>
      <c r="K313" s="348" t="s">
        <v>18</v>
      </c>
    </row>
    <row r="314" spans="1:11" ht="22.5">
      <c r="A314" s="347"/>
      <c r="B314" s="347"/>
      <c r="C314" s="347"/>
      <c r="D314" s="349"/>
      <c r="E314" s="349"/>
      <c r="F314" s="349"/>
      <c r="G314" s="349"/>
      <c r="H314" s="347"/>
      <c r="I314" s="349"/>
      <c r="J314" s="11" t="s">
        <v>28</v>
      </c>
      <c r="K314" s="349"/>
    </row>
    <row r="315" spans="1:11" ht="35.25">
      <c r="A315" s="38">
        <v>1</v>
      </c>
      <c r="B315" s="213"/>
      <c r="C315" s="214" t="s">
        <v>293</v>
      </c>
      <c r="D315" s="216">
        <v>500000</v>
      </c>
      <c r="E315" s="179" t="s">
        <v>34</v>
      </c>
      <c r="F315" s="182">
        <v>500000</v>
      </c>
      <c r="G315" s="73" t="s">
        <v>294</v>
      </c>
      <c r="H315" s="275"/>
      <c r="I315" s="276"/>
      <c r="J315" s="136" t="s">
        <v>80</v>
      </c>
      <c r="K315" s="251"/>
    </row>
    <row r="316" spans="1:11" ht="12.75">
      <c r="A316" s="6"/>
      <c r="B316" s="14"/>
      <c r="C316" s="8" t="s">
        <v>7</v>
      </c>
      <c r="D316" s="7">
        <f>SUM(D315:D315)</f>
        <v>500000</v>
      </c>
      <c r="E316" s="9"/>
      <c r="F316" s="9"/>
      <c r="G316" s="7"/>
      <c r="H316" s="1"/>
      <c r="I316" s="4"/>
      <c r="J316" s="5"/>
      <c r="K316" s="2"/>
    </row>
    <row r="317" spans="1:11" ht="12.75">
      <c r="A317" s="80"/>
      <c r="B317" s="79"/>
      <c r="C317" s="80"/>
      <c r="D317" s="344"/>
      <c r="E317" s="9"/>
      <c r="F317" s="81"/>
      <c r="G317" s="7"/>
      <c r="H317" s="82"/>
      <c r="I317" s="83"/>
      <c r="J317" s="16"/>
      <c r="K317" s="2"/>
    </row>
    <row r="318" spans="1:11" ht="12.75">
      <c r="A318" s="80"/>
      <c r="B318" s="79"/>
      <c r="C318" s="80"/>
      <c r="D318" s="344"/>
      <c r="E318" s="9"/>
      <c r="F318" s="81"/>
      <c r="G318" s="7"/>
      <c r="H318" s="82"/>
      <c r="I318" s="83"/>
      <c r="J318" s="16"/>
      <c r="K318" s="2"/>
    </row>
    <row r="319" spans="1:11" ht="12.75">
      <c r="A319" s="80"/>
      <c r="B319" s="79"/>
      <c r="C319" s="80"/>
      <c r="D319" s="344"/>
      <c r="E319" s="9"/>
      <c r="F319" s="81"/>
      <c r="G319" s="7"/>
      <c r="H319" s="82"/>
      <c r="I319" s="83"/>
      <c r="J319" s="16"/>
      <c r="K319" s="2"/>
    </row>
    <row r="320" spans="1:11" ht="12.75">
      <c r="A320" s="80"/>
      <c r="B320" s="79"/>
      <c r="C320" s="80"/>
      <c r="D320" s="344"/>
      <c r="E320" s="9"/>
      <c r="F320" s="81"/>
      <c r="G320" s="7"/>
      <c r="H320" s="82"/>
      <c r="I320" s="83"/>
      <c r="J320" s="16"/>
      <c r="K320" s="2"/>
    </row>
    <row r="321" spans="1:11" ht="15.75">
      <c r="A321" s="93"/>
      <c r="B321" s="175"/>
      <c r="C321" s="175"/>
      <c r="D321" s="91" t="s">
        <v>296</v>
      </c>
      <c r="E321" s="176"/>
      <c r="F321" s="100"/>
      <c r="G321" s="101"/>
      <c r="H321" s="175" t="s">
        <v>301</v>
      </c>
      <c r="I321" s="274"/>
      <c r="J321" s="175"/>
      <c r="K321" s="177"/>
    </row>
    <row r="322" spans="1:11" ht="15.75">
      <c r="A322" s="93"/>
      <c r="B322" s="175"/>
      <c r="C322" s="175"/>
      <c r="D322" s="93"/>
      <c r="E322" s="311" t="s">
        <v>298</v>
      </c>
      <c r="F322" s="278"/>
      <c r="H322" s="274"/>
      <c r="I322" s="274"/>
      <c r="J322" s="175"/>
      <c r="K322" s="177"/>
    </row>
    <row r="323" spans="1:11" ht="15.75">
      <c r="A323" s="93"/>
      <c r="B323" s="175"/>
      <c r="C323" s="175"/>
      <c r="D323" s="93"/>
      <c r="E323" s="311" t="s">
        <v>299</v>
      </c>
      <c r="F323" s="311"/>
      <c r="G323" s="311"/>
      <c r="H323" s="311"/>
      <c r="I323" s="311"/>
      <c r="J323" s="311"/>
      <c r="K323" s="311"/>
    </row>
    <row r="324" spans="1:11" ht="15.75">
      <c r="A324" s="91"/>
      <c r="B324" s="175"/>
      <c r="C324" s="175"/>
      <c r="D324" s="175"/>
      <c r="E324" s="311" t="s">
        <v>300</v>
      </c>
      <c r="F324" s="311"/>
      <c r="G324" s="311"/>
      <c r="H324" s="311"/>
      <c r="I324" s="311"/>
      <c r="J324" s="311"/>
      <c r="K324" s="311"/>
    </row>
    <row r="325" spans="1:11" ht="12.75">
      <c r="A325" s="93"/>
      <c r="B325" s="93"/>
      <c r="C325" s="93"/>
      <c r="D325" s="93"/>
      <c r="E325" s="91"/>
      <c r="F325" s="92"/>
      <c r="G325" s="93" t="s">
        <v>297</v>
      </c>
      <c r="H325" s="93"/>
      <c r="I325" s="93"/>
      <c r="J325" s="93"/>
      <c r="K325" s="92"/>
    </row>
    <row r="326" spans="1:11" ht="12.75">
      <c r="A326" s="93"/>
      <c r="B326" s="93"/>
      <c r="C326" s="93"/>
      <c r="D326" s="93"/>
      <c r="E326" s="91"/>
      <c r="F326" s="92"/>
      <c r="G326" s="92"/>
      <c r="H326" s="23" t="s">
        <v>16</v>
      </c>
      <c r="I326" s="350">
        <v>100000</v>
      </c>
      <c r="J326" s="351"/>
      <c r="K326" s="92"/>
    </row>
    <row r="327" spans="1:11" ht="12.75">
      <c r="A327" s="346" t="s">
        <v>5</v>
      </c>
      <c r="B327" s="346" t="s">
        <v>0</v>
      </c>
      <c r="C327" s="346" t="s">
        <v>6</v>
      </c>
      <c r="D327" s="348" t="s">
        <v>86</v>
      </c>
      <c r="E327" s="348" t="s">
        <v>9</v>
      </c>
      <c r="F327" s="352" t="s">
        <v>10</v>
      </c>
      <c r="G327" s="352" t="s">
        <v>11</v>
      </c>
      <c r="H327" s="346" t="s">
        <v>8</v>
      </c>
      <c r="I327" s="348" t="s">
        <v>1</v>
      </c>
      <c r="J327" s="178" t="s">
        <v>27</v>
      </c>
      <c r="K327" s="348" t="s">
        <v>18</v>
      </c>
    </row>
    <row r="328" spans="1:11" ht="22.5">
      <c r="A328" s="347"/>
      <c r="B328" s="347"/>
      <c r="C328" s="347"/>
      <c r="D328" s="349"/>
      <c r="E328" s="349"/>
      <c r="F328" s="349"/>
      <c r="G328" s="349"/>
      <c r="H328" s="347"/>
      <c r="I328" s="349"/>
      <c r="J328" s="11" t="s">
        <v>28</v>
      </c>
      <c r="K328" s="349"/>
    </row>
    <row r="329" spans="1:11" ht="78.75">
      <c r="A329" s="312">
        <v>1</v>
      </c>
      <c r="B329" s="313"/>
      <c r="C329" s="312" t="s">
        <v>305</v>
      </c>
      <c r="D329" s="314">
        <v>25600</v>
      </c>
      <c r="E329" s="315"/>
      <c r="F329" s="314">
        <v>25600</v>
      </c>
      <c r="G329" s="314"/>
      <c r="H329" s="312"/>
      <c r="I329" s="316"/>
      <c r="J329" s="315"/>
      <c r="K329" s="315"/>
    </row>
    <row r="330" spans="1:11" ht="45">
      <c r="A330" s="38">
        <v>2</v>
      </c>
      <c r="B330" s="213"/>
      <c r="C330" s="214" t="s">
        <v>302</v>
      </c>
      <c r="D330" s="216">
        <v>74383.22</v>
      </c>
      <c r="E330" s="179" t="s">
        <v>34</v>
      </c>
      <c r="F330" s="216">
        <v>74383.22</v>
      </c>
      <c r="G330" s="73" t="s">
        <v>303</v>
      </c>
      <c r="H330" s="275"/>
      <c r="I330" s="276"/>
      <c r="J330" s="136" t="s">
        <v>80</v>
      </c>
      <c r="K330" s="251"/>
    </row>
    <row r="331" spans="1:11" ht="12.75">
      <c r="A331" s="6"/>
      <c r="B331" s="14"/>
      <c r="C331" s="8" t="s">
        <v>7</v>
      </c>
      <c r="D331" s="7">
        <f>SUM(D329:D330)</f>
        <v>99983.22</v>
      </c>
      <c r="E331" s="9"/>
      <c r="F331" s="9"/>
      <c r="G331" s="7"/>
      <c r="H331" s="1"/>
      <c r="I331" s="4"/>
      <c r="J331" s="5"/>
      <c r="K331" s="2"/>
    </row>
  </sheetData>
  <sheetProtection/>
  <mergeCells count="253">
    <mergeCell ref="A239:E239"/>
    <mergeCell ref="F239:K239"/>
    <mergeCell ref="I287:J287"/>
    <mergeCell ref="A197:A198"/>
    <mergeCell ref="B197:B198"/>
    <mergeCell ref="C197:C198"/>
    <mergeCell ref="D197:D198"/>
    <mergeCell ref="E197:E198"/>
    <mergeCell ref="F197:F198"/>
    <mergeCell ref="A286:C286"/>
    <mergeCell ref="I301:I302"/>
    <mergeCell ref="K301:K302"/>
    <mergeCell ref="G197:G198"/>
    <mergeCell ref="H197:H198"/>
    <mergeCell ref="I197:I198"/>
    <mergeCell ref="G297:K297"/>
    <mergeCell ref="I298:J298"/>
    <mergeCell ref="G301:G302"/>
    <mergeCell ref="H301:H302"/>
    <mergeCell ref="H289:H290"/>
    <mergeCell ref="A301:A302"/>
    <mergeCell ref="B301:B302"/>
    <mergeCell ref="C301:C302"/>
    <mergeCell ref="D301:D302"/>
    <mergeCell ref="E301:E302"/>
    <mergeCell ref="F301:F302"/>
    <mergeCell ref="A289:A290"/>
    <mergeCell ref="B289:B290"/>
    <mergeCell ref="C289:C290"/>
    <mergeCell ref="D289:D290"/>
    <mergeCell ref="I289:I290"/>
    <mergeCell ref="K289:K290"/>
    <mergeCell ref="E289:E290"/>
    <mergeCell ref="F289:F290"/>
    <mergeCell ref="D276:D277"/>
    <mergeCell ref="E276:E277"/>
    <mergeCell ref="F276:F277"/>
    <mergeCell ref="G289:G290"/>
    <mergeCell ref="D286:F286"/>
    <mergeCell ref="G286:K286"/>
    <mergeCell ref="I288:J288"/>
    <mergeCell ref="I276:I277"/>
    <mergeCell ref="K276:K277"/>
    <mergeCell ref="H274:K274"/>
    <mergeCell ref="A275:E275"/>
    <mergeCell ref="F275:K275"/>
    <mergeCell ref="A274:E274"/>
    <mergeCell ref="A276:A277"/>
    <mergeCell ref="B276:B277"/>
    <mergeCell ref="C276:C277"/>
    <mergeCell ref="G276:G277"/>
    <mergeCell ref="H276:H277"/>
    <mergeCell ref="F244:K244"/>
    <mergeCell ref="G245:G246"/>
    <mergeCell ref="H245:H246"/>
    <mergeCell ref="H265:K265"/>
    <mergeCell ref="A266:E266"/>
    <mergeCell ref="F266:K266"/>
    <mergeCell ref="K245:K246"/>
    <mergeCell ref="A254:A255"/>
    <mergeCell ref="B254:B255"/>
    <mergeCell ref="C254:C255"/>
    <mergeCell ref="H234:K234"/>
    <mergeCell ref="K229:K230"/>
    <mergeCell ref="H229:H230"/>
    <mergeCell ref="G229:G230"/>
    <mergeCell ref="I229:I230"/>
    <mergeCell ref="H243:K243"/>
    <mergeCell ref="F234:G234"/>
    <mergeCell ref="F238:G238"/>
    <mergeCell ref="H238:K238"/>
    <mergeCell ref="F229:F230"/>
    <mergeCell ref="G224:G225"/>
    <mergeCell ref="H224:H225"/>
    <mergeCell ref="I224:I225"/>
    <mergeCell ref="K224:K225"/>
    <mergeCell ref="I204:I205"/>
    <mergeCell ref="K204:K205"/>
    <mergeCell ref="H218:K218"/>
    <mergeCell ref="G204:G205"/>
    <mergeCell ref="H204:H205"/>
    <mergeCell ref="F223:G223"/>
    <mergeCell ref="H223:K223"/>
    <mergeCell ref="K197:K198"/>
    <mergeCell ref="G219:G220"/>
    <mergeCell ref="I219:I220"/>
    <mergeCell ref="E196:G196"/>
    <mergeCell ref="I196:J196"/>
    <mergeCell ref="H203:K203"/>
    <mergeCell ref="F219:F220"/>
    <mergeCell ref="A204:A205"/>
    <mergeCell ref="B204:B205"/>
    <mergeCell ref="C204:C205"/>
    <mergeCell ref="D204:D205"/>
    <mergeCell ref="E204:E205"/>
    <mergeCell ref="F203:G203"/>
    <mergeCell ref="F204:F205"/>
    <mergeCell ref="J19:K19"/>
    <mergeCell ref="J15:K15"/>
    <mergeCell ref="J10:K10"/>
    <mergeCell ref="B150:B151"/>
    <mergeCell ref="I170:I171"/>
    <mergeCell ref="K170:K171"/>
    <mergeCell ref="K150:K151"/>
    <mergeCell ref="H150:H151"/>
    <mergeCell ref="D62:F62"/>
    <mergeCell ref="G62:K62"/>
    <mergeCell ref="J12:K12"/>
    <mergeCell ref="J4:K4"/>
    <mergeCell ref="J5:K5"/>
    <mergeCell ref="J6:K6"/>
    <mergeCell ref="J7:K7"/>
    <mergeCell ref="J8:K8"/>
    <mergeCell ref="J9:K9"/>
    <mergeCell ref="J11:K11"/>
    <mergeCell ref="J13:K13"/>
    <mergeCell ref="C19:H19"/>
    <mergeCell ref="D20:F20"/>
    <mergeCell ref="G20:K20"/>
    <mergeCell ref="J16:K16"/>
    <mergeCell ref="K129:K130"/>
    <mergeCell ref="J14:K14"/>
    <mergeCell ref="G126:K126"/>
    <mergeCell ref="I127:J127"/>
    <mergeCell ref="G129:G130"/>
    <mergeCell ref="F150:F151"/>
    <mergeCell ref="G147:K147"/>
    <mergeCell ref="F170:F171"/>
    <mergeCell ref="C150:C151"/>
    <mergeCell ref="H170:H171"/>
    <mergeCell ref="I158:J158"/>
    <mergeCell ref="D150:D151"/>
    <mergeCell ref="G170:G171"/>
    <mergeCell ref="D170:D171"/>
    <mergeCell ref="C170:C171"/>
    <mergeCell ref="A150:A151"/>
    <mergeCell ref="C129:C130"/>
    <mergeCell ref="D129:D130"/>
    <mergeCell ref="E129:E130"/>
    <mergeCell ref="E150:E151"/>
    <mergeCell ref="A129:A130"/>
    <mergeCell ref="B129:B130"/>
    <mergeCell ref="B170:B171"/>
    <mergeCell ref="C139:C140"/>
    <mergeCell ref="A109:A110"/>
    <mergeCell ref="H108:I108"/>
    <mergeCell ref="J101:K101"/>
    <mergeCell ref="H109:H110"/>
    <mergeCell ref="F108:G108"/>
    <mergeCell ref="B109:B110"/>
    <mergeCell ref="C109:C110"/>
    <mergeCell ref="E109:E110"/>
    <mergeCell ref="G109:G110"/>
    <mergeCell ref="F218:G218"/>
    <mergeCell ref="K109:K110"/>
    <mergeCell ref="I109:I110"/>
    <mergeCell ref="J109:J110"/>
    <mergeCell ref="H129:H130"/>
    <mergeCell ref="I129:I130"/>
    <mergeCell ref="I150:I151"/>
    <mergeCell ref="I148:J148"/>
    <mergeCell ref="F109:F110"/>
    <mergeCell ref="F129:F130"/>
    <mergeCell ref="A139:A140"/>
    <mergeCell ref="B139:B140"/>
    <mergeCell ref="E229:E230"/>
    <mergeCell ref="A187:K187"/>
    <mergeCell ref="E170:E171"/>
    <mergeCell ref="A224:A225"/>
    <mergeCell ref="B224:B225"/>
    <mergeCell ref="F228:G228"/>
    <mergeCell ref="C224:C225"/>
    <mergeCell ref="A170:A171"/>
    <mergeCell ref="G136:K136"/>
    <mergeCell ref="I137:J137"/>
    <mergeCell ref="H139:H140"/>
    <mergeCell ref="H228:K228"/>
    <mergeCell ref="K219:K220"/>
    <mergeCell ref="I169:J169"/>
    <mergeCell ref="G150:G151"/>
    <mergeCell ref="A193:K193"/>
    <mergeCell ref="D139:D140"/>
    <mergeCell ref="E139:E140"/>
    <mergeCell ref="F245:F246"/>
    <mergeCell ref="A235:E235"/>
    <mergeCell ref="F235:K235"/>
    <mergeCell ref="D224:D225"/>
    <mergeCell ref="E224:E225"/>
    <mergeCell ref="F224:F225"/>
    <mergeCell ref="A229:A230"/>
    <mergeCell ref="B229:B230"/>
    <mergeCell ref="C229:C230"/>
    <mergeCell ref="D229:D230"/>
    <mergeCell ref="A243:C243"/>
    <mergeCell ref="A244:E244"/>
    <mergeCell ref="A245:A246"/>
    <mergeCell ref="B245:B246"/>
    <mergeCell ref="C245:C246"/>
    <mergeCell ref="D245:D246"/>
    <mergeCell ref="E245:E246"/>
    <mergeCell ref="D254:D255"/>
    <mergeCell ref="E254:E255"/>
    <mergeCell ref="F254:F255"/>
    <mergeCell ref="I245:I246"/>
    <mergeCell ref="M92:P92"/>
    <mergeCell ref="A57:B57"/>
    <mergeCell ref="E57:F57"/>
    <mergeCell ref="C58:D58"/>
    <mergeCell ref="A58:B58"/>
    <mergeCell ref="G254:G255"/>
    <mergeCell ref="H254:H255"/>
    <mergeCell ref="I254:I255"/>
    <mergeCell ref="K254:K255"/>
    <mergeCell ref="H253:K253"/>
    <mergeCell ref="A54:B54"/>
    <mergeCell ref="C54:D54"/>
    <mergeCell ref="E54:F54"/>
    <mergeCell ref="A55:B55"/>
    <mergeCell ref="E55:F55"/>
    <mergeCell ref="G139:G140"/>
    <mergeCell ref="C61:H61"/>
    <mergeCell ref="K139:K140"/>
    <mergeCell ref="A219:A220"/>
    <mergeCell ref="B219:B220"/>
    <mergeCell ref="C219:C220"/>
    <mergeCell ref="D219:D220"/>
    <mergeCell ref="E219:E220"/>
    <mergeCell ref="I139:I140"/>
    <mergeCell ref="H219:H220"/>
    <mergeCell ref="D109:D110"/>
    <mergeCell ref="G327:G328"/>
    <mergeCell ref="F139:F140"/>
    <mergeCell ref="I312:J312"/>
    <mergeCell ref="A313:A314"/>
    <mergeCell ref="B313:B314"/>
    <mergeCell ref="C313:C314"/>
    <mergeCell ref="D313:D314"/>
    <mergeCell ref="E313:E314"/>
    <mergeCell ref="F313:F314"/>
    <mergeCell ref="G313:G314"/>
    <mergeCell ref="A327:A328"/>
    <mergeCell ref="B327:B328"/>
    <mergeCell ref="C327:C328"/>
    <mergeCell ref="D327:D328"/>
    <mergeCell ref="E327:E328"/>
    <mergeCell ref="F327:F328"/>
    <mergeCell ref="H327:H328"/>
    <mergeCell ref="I327:I328"/>
    <mergeCell ref="K327:K328"/>
    <mergeCell ref="I313:I314"/>
    <mergeCell ref="K313:K314"/>
    <mergeCell ref="I326:J326"/>
    <mergeCell ref="H313:H314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Beta Candidate</cp:lastModifiedBy>
  <cp:lastPrinted>2023-01-13T11:55:07Z</cp:lastPrinted>
  <dcterms:created xsi:type="dcterms:W3CDTF">1997-01-24T12:53:32Z</dcterms:created>
  <dcterms:modified xsi:type="dcterms:W3CDTF">2023-01-20T10:46:54Z</dcterms:modified>
  <cp:category/>
  <cp:version/>
  <cp:contentType/>
  <cp:contentStatus/>
</cp:coreProperties>
</file>